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IGMA-NAS01\sigma\shizuoka\P_玉城\981）赤嶺課長⇔玉城やりとり\"/>
    </mc:Choice>
  </mc:AlternateContent>
  <xr:revisionPtr revIDLastSave="0" documentId="13_ncr:1_{15EC6D97-0153-4C3F-B793-BE4F1B2D52B5}" xr6:coauthVersionLast="47" xr6:coauthVersionMax="47" xr10:uidLastSave="{00000000-0000-0000-0000-000000000000}"/>
  <bookViews>
    <workbookView xWindow="2595" yWindow="1125" windowWidth="24285" windowHeight="14310" xr2:uid="{F904AD5D-B953-4EAF-A16C-D824DC676469}"/>
  </bookViews>
  <sheets>
    <sheet name="求人票入力フォーム" sheetId="12" r:id="rId1"/>
    <sheet name="直接雇用時の雇用条件" sheetId="13" r:id="rId2"/>
  </sheets>
  <definedNames>
    <definedName name="_xlnm.Print_Area" localSheetId="0">求人票入力フォーム!$D$75:$S$104</definedName>
    <definedName name="_xlnm.Print_Area" localSheetId="1">直接雇用時の雇用条件!$D$117:$S$155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1" i="13" l="1"/>
  <c r="G90" i="12"/>
  <c r="G83" i="12"/>
  <c r="G155" i="13"/>
  <c r="G153" i="13"/>
  <c r="G152" i="13"/>
  <c r="G151" i="13"/>
  <c r="G150" i="13"/>
  <c r="G149" i="13"/>
  <c r="G148" i="13"/>
  <c r="K147" i="13"/>
  <c r="G147" i="13"/>
  <c r="O146" i="13"/>
  <c r="K146" i="13"/>
  <c r="G146" i="13"/>
  <c r="G144" i="13"/>
  <c r="L143" i="13"/>
  <c r="G143" i="13"/>
  <c r="G142" i="13"/>
  <c r="G141" i="13"/>
  <c r="G140" i="13"/>
  <c r="G139" i="13"/>
  <c r="G138" i="13"/>
  <c r="O138" i="13"/>
  <c r="G135" i="13"/>
  <c r="G136" i="13"/>
  <c r="G137" i="13"/>
  <c r="G134" i="13"/>
  <c r="G133" i="13"/>
  <c r="N132" i="13"/>
  <c r="L132" i="13"/>
  <c r="I132" i="13"/>
  <c r="G132" i="13"/>
  <c r="O130" i="13"/>
  <c r="L130" i="13"/>
  <c r="H130" i="13"/>
  <c r="G130" i="13"/>
  <c r="R129" i="13"/>
  <c r="O129" i="13"/>
  <c r="Q128" i="13"/>
  <c r="P128" i="13"/>
  <c r="O128" i="13"/>
  <c r="P127" i="13"/>
  <c r="Q127" i="13"/>
  <c r="R127" i="13"/>
  <c r="S127" i="13"/>
  <c r="O127" i="13"/>
  <c r="O126" i="13"/>
  <c r="O125" i="13"/>
  <c r="O124" i="13"/>
  <c r="O123" i="13"/>
  <c r="G129" i="13"/>
  <c r="G127" i="13"/>
  <c r="G126" i="13"/>
  <c r="G125" i="13"/>
  <c r="G123" i="13"/>
  <c r="G124" i="13"/>
  <c r="G122" i="13"/>
  <c r="P121" i="13"/>
  <c r="S118" i="13"/>
  <c r="G102" i="12"/>
  <c r="G103" i="12"/>
  <c r="G101" i="12"/>
  <c r="G100" i="12"/>
  <c r="O97" i="12"/>
  <c r="G97" i="12"/>
  <c r="O95" i="12"/>
  <c r="G95" i="12"/>
  <c r="G93" i="12"/>
  <c r="O93" i="12"/>
  <c r="O91" i="12"/>
  <c r="G91" i="12"/>
  <c r="G89" i="12"/>
  <c r="G88" i="12"/>
  <c r="G87" i="12"/>
  <c r="O84" i="12"/>
  <c r="G84" i="12"/>
  <c r="G82" i="12"/>
  <c r="G81" i="12"/>
  <c r="G80" i="12"/>
</calcChain>
</file>

<file path=xl/sharedStrings.xml><?xml version="1.0" encoding="utf-8"?>
<sst xmlns="http://schemas.openxmlformats.org/spreadsheetml/2006/main" count="351" uniqueCount="218">
  <si>
    <t>フリガナ</t>
    <phoneticPr fontId="2"/>
  </si>
  <si>
    <t>使用者名</t>
    <rPh sb="0" eb="3">
      <t>シヨウシャ</t>
    </rPh>
    <rPh sb="3" eb="4">
      <t>メイ</t>
    </rPh>
    <phoneticPr fontId="2"/>
  </si>
  <si>
    <t>▼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</si>
  <si>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</si>
  <si>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</si>
  <si>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その他</t>
  </si>
  <si>
    <t>Vol.1.01</t>
    <phoneticPr fontId="2"/>
  </si>
  <si>
    <t>①　事業所名称を
　　入力してください。</t>
    <rPh sb="2" eb="5">
      <t>ジギョウショ</t>
    </rPh>
    <rPh sb="5" eb="7">
      <t>メイショウ</t>
    </rPh>
    <rPh sb="11" eb="13">
      <t>ニュウリョク</t>
    </rPh>
    <phoneticPr fontId="2"/>
  </si>
  <si>
    <t>②　所在地を
　　入力してください。</t>
    <rPh sb="2" eb="5">
      <t>ショザイチ</t>
    </rPh>
    <rPh sb="9" eb="11">
      <t>ニュウリョク</t>
    </rPh>
    <phoneticPr fontId="2"/>
  </si>
  <si>
    <t>郵便番号</t>
    <rPh sb="0" eb="4">
      <t>ユウビンバンゴウ</t>
    </rPh>
    <phoneticPr fontId="2"/>
  </si>
  <si>
    <t>420-0857</t>
    <phoneticPr fontId="2"/>
  </si>
  <si>
    <t>社会福祉法人　東海道福祉協会</t>
    <rPh sb="0" eb="6">
      <t>シャカイフクシホウジン</t>
    </rPh>
    <rPh sb="7" eb="10">
      <t>トウカイドウ</t>
    </rPh>
    <rPh sb="10" eb="12">
      <t>フクシ</t>
    </rPh>
    <rPh sb="12" eb="14">
      <t>キョウカイ</t>
    </rPh>
    <phoneticPr fontId="2"/>
  </si>
  <si>
    <t>シャカイフクシホウジン　トウカイドウフクシキョウカイ</t>
    <phoneticPr fontId="2"/>
  </si>
  <si>
    <t>住所</t>
    <rPh sb="0" eb="2">
      <t>ジュウショ</t>
    </rPh>
    <phoneticPr fontId="2"/>
  </si>
  <si>
    <t>＜事業者情報＞</t>
    <rPh sb="1" eb="4">
      <t>ジギョウシャ</t>
    </rPh>
    <rPh sb="4" eb="6">
      <t>ジョウホウ</t>
    </rPh>
    <phoneticPr fontId="2"/>
  </si>
  <si>
    <t>③　電話番号/FAX番号を
　　入力してください。</t>
    <rPh sb="2" eb="6">
      <t>デンワバンゴウ</t>
    </rPh>
    <rPh sb="10" eb="12">
      <t>バンゴウ</t>
    </rPh>
    <rPh sb="16" eb="18">
      <t>ニュウリョク</t>
    </rPh>
    <phoneticPr fontId="2"/>
  </si>
  <si>
    <t>電話番号</t>
    <rPh sb="0" eb="4">
      <t>デンワバンゴウ</t>
    </rPh>
    <phoneticPr fontId="2"/>
  </si>
  <si>
    <t>FAX番号</t>
    <rPh sb="3" eb="5">
      <t>バンゴウ</t>
    </rPh>
    <phoneticPr fontId="2"/>
  </si>
  <si>
    <t>054-272-0072</t>
    <phoneticPr fontId="2"/>
  </si>
  <si>
    <t>054-272-1130</t>
    <phoneticPr fontId="2"/>
  </si>
  <si>
    <t>＜求人施設情報＞</t>
    <rPh sb="1" eb="3">
      <t>キュウジン</t>
    </rPh>
    <rPh sb="3" eb="5">
      <t>シセツ</t>
    </rPh>
    <rPh sb="5" eb="7">
      <t>ジョウホウ</t>
    </rPh>
    <phoneticPr fontId="2"/>
  </si>
  <si>
    <t>ホームヘルパートウカイドウ</t>
    <phoneticPr fontId="2"/>
  </si>
  <si>
    <t>ホームヘルパー東海道</t>
    <rPh sb="7" eb="10">
      <t>トウカイドウ</t>
    </rPh>
    <phoneticPr fontId="2"/>
  </si>
  <si>
    <t>①　施設名称を
　　入力してください。</t>
    <rPh sb="2" eb="4">
      <t>シセツ</t>
    </rPh>
    <rPh sb="4" eb="6">
      <t>メイショウ</t>
    </rPh>
    <rPh sb="10" eb="12">
      <t>ニュウリョク</t>
    </rPh>
    <phoneticPr fontId="2"/>
  </si>
  <si>
    <t>指揮命令者</t>
    <rPh sb="0" eb="5">
      <t>シキメイレイシャ</t>
    </rPh>
    <phoneticPr fontId="2"/>
  </si>
  <si>
    <t>駿河　太郎</t>
    <rPh sb="0" eb="2">
      <t>スルガ</t>
    </rPh>
    <rPh sb="3" eb="5">
      <t>タロウ</t>
    </rPh>
    <phoneticPr fontId="2"/>
  </si>
  <si>
    <t>④　指揮命令者及び電話番号を
　　入力してください。</t>
    <rPh sb="2" eb="7">
      <t>シキメイレイシャ</t>
    </rPh>
    <rPh sb="7" eb="8">
      <t>オヨ</t>
    </rPh>
    <rPh sb="9" eb="13">
      <t>デンワバンゴウ</t>
    </rPh>
    <rPh sb="17" eb="19">
      <t>ニュウリョク</t>
    </rPh>
    <phoneticPr fontId="2"/>
  </si>
  <si>
    <t>⑤　派遣先責任者及び電話番号を
　　入力してください。</t>
    <rPh sb="2" eb="8">
      <t>ハケンサキセキニンシャ</t>
    </rPh>
    <rPh sb="8" eb="9">
      <t>オヨ</t>
    </rPh>
    <rPh sb="10" eb="14">
      <t>デンワバンゴウ</t>
    </rPh>
    <rPh sb="18" eb="20">
      <t>ニュウリョク</t>
    </rPh>
    <phoneticPr fontId="2"/>
  </si>
  <si>
    <t>派遣先責任者</t>
    <rPh sb="0" eb="6">
      <t>ハケンサキセキニンシャ</t>
    </rPh>
    <phoneticPr fontId="2"/>
  </si>
  <si>
    <t>⑥　苦情処理の申し出先及び電話番号を
　　入力してください。</t>
    <rPh sb="2" eb="6">
      <t>クジョウショリ</t>
    </rPh>
    <rPh sb="7" eb="8">
      <t>モウ</t>
    </rPh>
    <rPh sb="9" eb="11">
      <t>デサキ</t>
    </rPh>
    <rPh sb="11" eb="12">
      <t>オヨ</t>
    </rPh>
    <rPh sb="13" eb="17">
      <t>デンワバンゴウ</t>
    </rPh>
    <rPh sb="21" eb="23">
      <t>ニュウリョク</t>
    </rPh>
    <phoneticPr fontId="2"/>
  </si>
  <si>
    <t>苦情処理の申し出</t>
    <rPh sb="0" eb="4">
      <t>クジョウショリ</t>
    </rPh>
    <rPh sb="5" eb="6">
      <t>モウ</t>
    </rPh>
    <rPh sb="7" eb="8">
      <t>デ</t>
    </rPh>
    <phoneticPr fontId="2"/>
  </si>
  <si>
    <t>介護事業部　遠州　一之助</t>
    <rPh sb="0" eb="5">
      <t>カイゴジギョウブ</t>
    </rPh>
    <rPh sb="6" eb="8">
      <t>エンシュウ</t>
    </rPh>
    <rPh sb="9" eb="12">
      <t>イチノスケ</t>
    </rPh>
    <phoneticPr fontId="2"/>
  </si>
  <si>
    <t>＜業務内容情報＞</t>
    <rPh sb="1" eb="5">
      <t>ギョウムナイヨウ</t>
    </rPh>
    <rPh sb="5" eb="7">
      <t>ジョウホウ</t>
    </rPh>
    <phoneticPr fontId="2"/>
  </si>
  <si>
    <t>業務名</t>
    <rPh sb="0" eb="3">
      <t>ギョウムメイ</t>
    </rPh>
    <phoneticPr fontId="2"/>
  </si>
  <si>
    <t>介護職（ホームヘルパー）</t>
    <rPh sb="0" eb="3">
      <t>カイゴショク</t>
    </rPh>
    <phoneticPr fontId="2"/>
  </si>
  <si>
    <r>
      <t>①　業務名、業務詳細を
　　入力してください。
　　</t>
    </r>
    <r>
      <rPr>
        <b/>
        <sz val="11"/>
        <color rgb="FFFF0000"/>
        <rFont val="メイリオ"/>
        <family val="3"/>
        <charset val="128"/>
      </rPr>
      <t>※実習期間中は車の運転、
　　　金銭取扱いは不可となって
　　　おりますので予めご了承ください。</t>
    </r>
    <rPh sb="2" eb="5">
      <t>ギョウムメイ</t>
    </rPh>
    <rPh sb="6" eb="8">
      <t>ギョウム</t>
    </rPh>
    <rPh sb="8" eb="10">
      <t>ショウサイ</t>
    </rPh>
    <rPh sb="14" eb="16">
      <t>ニュウリョク</t>
    </rPh>
    <rPh sb="28" eb="33">
      <t>ジッシュウキカンチュウ</t>
    </rPh>
    <rPh sb="34" eb="35">
      <t>クルマ</t>
    </rPh>
    <rPh sb="36" eb="38">
      <t>ウンテン</t>
    </rPh>
    <rPh sb="43" eb="46">
      <t>キンセント</t>
    </rPh>
    <rPh sb="46" eb="47">
      <t>アツカ</t>
    </rPh>
    <rPh sb="49" eb="51">
      <t>フカ</t>
    </rPh>
    <rPh sb="65" eb="66">
      <t>アラカジ</t>
    </rPh>
    <rPh sb="68" eb="70">
      <t>リョウショウ</t>
    </rPh>
    <phoneticPr fontId="2"/>
  </si>
  <si>
    <t>②　就業場所情報を
　　入力してください。</t>
    <rPh sb="2" eb="8">
      <t>シュウギョウバショジョウホウ</t>
    </rPh>
    <rPh sb="12" eb="14">
      <t>ニュウリョク</t>
    </rPh>
    <phoneticPr fontId="2"/>
  </si>
  <si>
    <t>※派遣期間中に直接指示を出す担当者名記入（フルネーム）</t>
    <rPh sb="1" eb="6">
      <t>ハケンキカンチュウ</t>
    </rPh>
    <rPh sb="7" eb="11">
      <t>チョクセツシジ</t>
    </rPh>
    <rPh sb="12" eb="13">
      <t>ダ</t>
    </rPh>
    <rPh sb="14" eb="18">
      <t>タントウシャメイ</t>
    </rPh>
    <rPh sb="18" eb="20">
      <t>キニュウ</t>
    </rPh>
    <phoneticPr fontId="2"/>
  </si>
  <si>
    <t>※派遣先事業所の責任者名記入（フルネーム）</t>
    <rPh sb="1" eb="7">
      <t>ハケンサキジギョウショ</t>
    </rPh>
    <rPh sb="8" eb="12">
      <t>セキニンシャメイ</t>
    </rPh>
    <rPh sb="12" eb="14">
      <t>キニュウ</t>
    </rPh>
    <phoneticPr fontId="2"/>
  </si>
  <si>
    <t>※弊社との連絡窓口担当者記入（フルネーム）</t>
    <rPh sb="1" eb="3">
      <t>ヘイシャ</t>
    </rPh>
    <rPh sb="5" eb="14">
      <t>レンラクマドグチタントウシャキニュウ</t>
    </rPh>
    <phoneticPr fontId="2"/>
  </si>
  <si>
    <t>法人全体</t>
    <rPh sb="0" eb="4">
      <t>ホウジンゼンタイ</t>
    </rPh>
    <phoneticPr fontId="2"/>
  </si>
  <si>
    <t>約1,200</t>
    <rPh sb="0" eb="1">
      <t>ヤク</t>
    </rPh>
    <phoneticPr fontId="2"/>
  </si>
  <si>
    <t>人</t>
    <rPh sb="0" eb="1">
      <t>ニン</t>
    </rPh>
    <phoneticPr fontId="2"/>
  </si>
  <si>
    <t>施設部署</t>
    <rPh sb="0" eb="4">
      <t>シセツブショ</t>
    </rPh>
    <phoneticPr fontId="2"/>
  </si>
  <si>
    <t>派遣の活用</t>
    <rPh sb="0" eb="2">
      <t>ハケン</t>
    </rPh>
    <rPh sb="3" eb="5">
      <t>カツヨウ</t>
    </rPh>
    <phoneticPr fontId="2"/>
  </si>
  <si>
    <t>※選択式</t>
    <rPh sb="1" eb="4">
      <t>センタクシキ</t>
    </rPh>
    <phoneticPr fontId="2"/>
  </si>
  <si>
    <t>抵触日</t>
    <rPh sb="0" eb="2">
      <t>テイショク</t>
    </rPh>
    <rPh sb="2" eb="3">
      <t>ヒ</t>
    </rPh>
    <phoneticPr fontId="2"/>
  </si>
  <si>
    <t>年</t>
    <rPh sb="0" eb="1">
      <t>ネン</t>
    </rPh>
    <phoneticPr fontId="2"/>
  </si>
  <si>
    <t>無</t>
  </si>
  <si>
    <t>ここまでの情報で複数での雇用形態、雇用条件がある場合はお手数ですが、雇用形態、雇用条件ごとご記載ください。</t>
    <rPh sb="5" eb="7">
      <t>ジョウホウ</t>
    </rPh>
    <rPh sb="8" eb="10">
      <t>フクスウ</t>
    </rPh>
    <rPh sb="12" eb="14">
      <t>コヨウ</t>
    </rPh>
    <rPh sb="14" eb="16">
      <t>ケイタイ</t>
    </rPh>
    <rPh sb="17" eb="21">
      <t>コヨウジョウケン</t>
    </rPh>
    <rPh sb="24" eb="26">
      <t>バアイ</t>
    </rPh>
    <rPh sb="28" eb="30">
      <t>テスウ</t>
    </rPh>
    <rPh sb="34" eb="38">
      <t>コヨウケイタイ</t>
    </rPh>
    <rPh sb="39" eb="41">
      <t>コヨウ</t>
    </rPh>
    <rPh sb="41" eb="43">
      <t>ジョウケン</t>
    </rPh>
    <rPh sb="46" eb="48">
      <t>キサイ</t>
    </rPh>
    <phoneticPr fontId="2"/>
  </si>
  <si>
    <t>ここまでの情報で複数での雇用形態、雇用条件がある場合はお手数ですが、このシートをコピーし雇用形態、雇用条件ごとご記載ください。</t>
    <rPh sb="5" eb="7">
      <t>ジョウホウ</t>
    </rPh>
    <rPh sb="8" eb="10">
      <t>フクスウ</t>
    </rPh>
    <rPh sb="12" eb="14">
      <t>コヨウ</t>
    </rPh>
    <rPh sb="14" eb="16">
      <t>ケイタイ</t>
    </rPh>
    <rPh sb="17" eb="21">
      <t>コヨウジョウケン</t>
    </rPh>
    <rPh sb="24" eb="26">
      <t>バアイ</t>
    </rPh>
    <rPh sb="28" eb="30">
      <t>テスウ</t>
    </rPh>
    <rPh sb="44" eb="48">
      <t>コヨウケイタイ</t>
    </rPh>
    <rPh sb="49" eb="51">
      <t>コヨウ</t>
    </rPh>
    <rPh sb="51" eb="53">
      <t>ジョウケン</t>
    </rPh>
    <rPh sb="56" eb="58">
      <t>キサイ</t>
    </rPh>
    <phoneticPr fontId="2"/>
  </si>
  <si>
    <t>＜事業所情報＞</t>
    <rPh sb="1" eb="4">
      <t>ジギョウショ</t>
    </rPh>
    <rPh sb="4" eb="6">
      <t>ジョウホウ</t>
    </rPh>
    <phoneticPr fontId="2"/>
  </si>
  <si>
    <t>事業所名称</t>
    <rPh sb="0" eb="3">
      <t>ジギョウショ</t>
    </rPh>
    <rPh sb="3" eb="5">
      <t>メイショウ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</si>
  <si>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</si>
  <si>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</si>
  <si>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</si>
  <si>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＜施設情報＞</t>
    <rPh sb="1" eb="3">
      <t>シセツ</t>
    </rPh>
    <rPh sb="3" eb="5">
      <t>ジョウホウ</t>
    </rPh>
    <phoneticPr fontId="2"/>
  </si>
  <si>
    <t>施設名称</t>
    <rPh sb="0" eb="4">
      <t>シセツメイショウ</t>
    </rPh>
    <phoneticPr fontId="2"/>
  </si>
  <si>
    <t>指揮命令者</t>
    <rPh sb="0" eb="5">
      <t>シキメイレイシャ</t>
    </rPh>
    <phoneticPr fontId="2"/>
  </si>
  <si>
    <t>電話番号</t>
    <rPh sb="0" eb="4">
      <t>デンワバンゴウ</t>
    </rPh>
    <phoneticPr fontId="2"/>
  </si>
  <si>
    <t>※派遣期間中に直接指示を出す担当者名記入（フルネーム）</t>
    <phoneticPr fontId="2"/>
  </si>
  <si>
    <t>派遣先責任者</t>
    <rPh sb="0" eb="6">
      <t>ハケンサキセキニンシャ</t>
    </rPh>
    <phoneticPr fontId="2"/>
  </si>
  <si>
    <t>※派遣先事業所の責任者名記入（フルネーム）</t>
    <phoneticPr fontId="2"/>
  </si>
  <si>
    <t>苦情処理の申出先</t>
    <rPh sb="0" eb="4">
      <t>クジョウショリ</t>
    </rPh>
    <rPh sb="5" eb="8">
      <t>モウシデサキ</t>
    </rPh>
    <phoneticPr fontId="2"/>
  </si>
  <si>
    <t>※弊社との連絡窓口担当者記入（フルネーム）</t>
    <phoneticPr fontId="2"/>
  </si>
  <si>
    <t>＜業務内容等情報＞</t>
    <rPh sb="1" eb="3">
      <t>ギョウム</t>
    </rPh>
    <rPh sb="3" eb="5">
      <t>ナイヨウ</t>
    </rPh>
    <rPh sb="5" eb="6">
      <t>トウ</t>
    </rPh>
    <rPh sb="6" eb="8">
      <t>ジョウホウ</t>
    </rPh>
    <phoneticPr fontId="2"/>
  </si>
  <si>
    <t>＜業務内容等情報＞</t>
    <rPh sb="1" eb="5">
      <t>ギョウムナイヨウ</t>
    </rPh>
    <rPh sb="5" eb="6">
      <t>トウ</t>
    </rPh>
    <rPh sb="6" eb="8">
      <t>ジョウホウ</t>
    </rPh>
    <phoneticPr fontId="2"/>
  </si>
  <si>
    <t>業務内容</t>
    <rPh sb="0" eb="4">
      <t>ギョウムナイヨウ</t>
    </rPh>
    <phoneticPr fontId="2"/>
  </si>
  <si>
    <t>就業場所
情報</t>
    <rPh sb="0" eb="4">
      <t>シュウギョウバショ</t>
    </rPh>
    <rPh sb="5" eb="7">
      <t>ジョウホウ</t>
    </rPh>
    <phoneticPr fontId="2"/>
  </si>
  <si>
    <t>業務詳細</t>
    <rPh sb="0" eb="4">
      <t>ギョウムショウサイ</t>
    </rPh>
    <phoneticPr fontId="2"/>
  </si>
  <si>
    <t>※実習期間中は車の運転、金銭取扱いは不可となっておりますので予めご了承ください。</t>
    <phoneticPr fontId="2"/>
  </si>
  <si>
    <t>求人票入力フォーム　直接雇用時の雇用条件</t>
    <rPh sb="0" eb="3">
      <t>キュウジンヒョウ</t>
    </rPh>
    <rPh sb="3" eb="5">
      <t>ニュウリョク</t>
    </rPh>
    <rPh sb="10" eb="15">
      <t>チョクセツコヨウドキ</t>
    </rPh>
    <rPh sb="16" eb="20">
      <t>コヨウジョウケン</t>
    </rPh>
    <phoneticPr fontId="2"/>
  </si>
  <si>
    <t>就業条件</t>
    <rPh sb="0" eb="4">
      <t>シュウギョウジョウケン</t>
    </rPh>
    <phoneticPr fontId="2"/>
  </si>
  <si>
    <t>※その他選択の場合は、詳細を記入。</t>
    <rPh sb="3" eb="6">
      <t>タセンタク</t>
    </rPh>
    <rPh sb="7" eb="9">
      <t>バアイ</t>
    </rPh>
    <rPh sb="11" eb="13">
      <t>ショウサイ</t>
    </rPh>
    <rPh sb="14" eb="16">
      <t>キニュウ</t>
    </rPh>
    <phoneticPr fontId="2"/>
  </si>
  <si>
    <t>パート</t>
  </si>
  <si>
    <t>②　就業時間を
　　入力してください。</t>
    <rPh sb="2" eb="6">
      <t>シュウギョウジカン</t>
    </rPh>
    <rPh sb="10" eb="12">
      <t>ニュウリョク</t>
    </rPh>
    <phoneticPr fontId="2"/>
  </si>
  <si>
    <t>①　就業条件を入力してください。</t>
    <rPh sb="2" eb="6">
      <t>シュウギョウジョウケン</t>
    </rPh>
    <rPh sb="7" eb="8">
      <t>チカラ</t>
    </rPh>
    <phoneticPr fontId="2"/>
  </si>
  <si>
    <t>就業</t>
    <rPh sb="0" eb="2">
      <t>シュウギョウ</t>
    </rPh>
    <phoneticPr fontId="2"/>
  </si>
  <si>
    <t>下記時間内の1時間以上で応相談</t>
    <rPh sb="0" eb="5">
      <t>カキジカンナイ</t>
    </rPh>
    <rPh sb="7" eb="11">
      <t>ジカンイジョウ</t>
    </rPh>
    <rPh sb="12" eb="15">
      <t>オウソウダン</t>
    </rPh>
    <phoneticPr fontId="2"/>
  </si>
  <si>
    <t>時</t>
    <rPh sb="0" eb="1">
      <t>ジ</t>
    </rPh>
    <phoneticPr fontId="2"/>
  </si>
  <si>
    <t>分～</t>
    <rPh sb="0" eb="1">
      <t>フン</t>
    </rPh>
    <phoneticPr fontId="2"/>
  </si>
  <si>
    <t>分</t>
    <rPh sb="0" eb="1">
      <t>フン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</si>
  <si>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</si>
  <si>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</si>
  <si>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</si>
  <si>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</si>
  <si>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契約期間</t>
    <rPh sb="0" eb="4">
      <t>ケイヤクキカン</t>
    </rPh>
    <phoneticPr fontId="2"/>
  </si>
  <si>
    <t>有</t>
  </si>
  <si>
    <t>または</t>
    <phoneticPr fontId="2"/>
  </si>
  <si>
    <t>分の間の</t>
    <rPh sb="0" eb="1">
      <t>フン</t>
    </rPh>
    <rPh sb="2" eb="3">
      <t>アイダ</t>
    </rPh>
    <phoneticPr fontId="2"/>
  </si>
  <si>
    <t>時間以上/週</t>
    <rPh sb="0" eb="4">
      <t>ジカンイジョウ</t>
    </rPh>
    <rPh sb="5" eb="6">
      <t>シュウ</t>
    </rPh>
    <phoneticPr fontId="2"/>
  </si>
  <si>
    <t>日以上</t>
    <rPh sb="0" eb="3">
      <t>ニチイジョウ</t>
    </rPh>
    <phoneticPr fontId="2"/>
  </si>
  <si>
    <t>月</t>
    <rPh sb="0" eb="1">
      <t>ツキ</t>
    </rPh>
    <phoneticPr fontId="2"/>
  </si>
  <si>
    <t>日／</t>
    <rPh sb="0" eb="1">
      <t>ニチ</t>
    </rPh>
    <phoneticPr fontId="2"/>
  </si>
  <si>
    <t>その他（</t>
    <rPh sb="2" eb="3">
      <t>タ</t>
    </rPh>
    <phoneticPr fontId="2"/>
  </si>
  <si>
    <t>）応相談</t>
    <rPh sb="1" eb="4">
      <t>オウソウダン</t>
    </rPh>
    <phoneticPr fontId="2"/>
  </si>
  <si>
    <t>③　休憩時間を
　　入力してください。</t>
    <rPh sb="2" eb="6">
      <t>キュウケイジカン</t>
    </rPh>
    <rPh sb="10" eb="12">
      <t>ニュウリョク</t>
    </rPh>
    <phoneticPr fontId="2"/>
  </si>
  <si>
    <t>休憩時間</t>
    <rPh sb="0" eb="4">
      <t>キュウケイジカン</t>
    </rPh>
    <phoneticPr fontId="2"/>
  </si>
  <si>
    <t>※その他選択の場合は、分数を記入。</t>
    <rPh sb="3" eb="6">
      <t>タセンタク</t>
    </rPh>
    <rPh sb="7" eb="9">
      <t>バアイ</t>
    </rPh>
    <rPh sb="11" eb="13">
      <t>フンスウ</t>
    </rPh>
    <rPh sb="14" eb="16">
      <t>キニュウ</t>
    </rPh>
    <phoneticPr fontId="2"/>
  </si>
  <si>
    <t>月</t>
    <rPh sb="0" eb="1">
      <t>ゲツ</t>
    </rPh>
    <phoneticPr fontId="2"/>
  </si>
  <si>
    <t>火</t>
  </si>
  <si>
    <t>火</t>
    <rPh sb="0" eb="1">
      <t>カ</t>
    </rPh>
    <phoneticPr fontId="2"/>
  </si>
  <si>
    <t>水</t>
  </si>
  <si>
    <t>水</t>
    <rPh sb="0" eb="1">
      <t>スイ</t>
    </rPh>
    <phoneticPr fontId="2"/>
  </si>
  <si>
    <t>木</t>
  </si>
  <si>
    <t>木</t>
    <rPh sb="0" eb="1">
      <t>モク</t>
    </rPh>
    <phoneticPr fontId="2"/>
  </si>
  <si>
    <t>金</t>
  </si>
  <si>
    <t>金</t>
    <rPh sb="0" eb="1">
      <t>キン</t>
    </rPh>
    <phoneticPr fontId="2"/>
  </si>
  <si>
    <t>土</t>
  </si>
  <si>
    <t>土</t>
    <rPh sb="0" eb="1">
      <t>ド</t>
    </rPh>
    <phoneticPr fontId="2"/>
  </si>
  <si>
    <t>日</t>
  </si>
  <si>
    <t>週休２日</t>
    <rPh sb="0" eb="2">
      <t>シュウキュウ</t>
    </rPh>
    <rPh sb="3" eb="4">
      <t>ニチ</t>
    </rPh>
    <phoneticPr fontId="2"/>
  </si>
  <si>
    <t>日／月</t>
  </si>
  <si>
    <t>日／月</t>
    <rPh sb="0" eb="1">
      <t>ニチ</t>
    </rPh>
    <rPh sb="2" eb="3">
      <t>ツキ</t>
    </rPh>
    <phoneticPr fontId="2"/>
  </si>
  <si>
    <t>応相談</t>
    <rPh sb="0" eb="1">
      <t>オウ</t>
    </rPh>
    <rPh sb="1" eb="3">
      <t>ソウダン</t>
    </rPh>
    <phoneticPr fontId="2"/>
  </si>
  <si>
    <t>⑤　時間外労働を入力してください。</t>
    <rPh sb="2" eb="5">
      <t>ジカンガイ</t>
    </rPh>
    <rPh sb="5" eb="7">
      <t>ロウドウ</t>
    </rPh>
    <rPh sb="8" eb="10">
      <t>ニュウリョク</t>
    </rPh>
    <phoneticPr fontId="2"/>
  </si>
  <si>
    <t>④　休日にチェック、
　　入力してください。</t>
    <rPh sb="2" eb="4">
      <t>キュウジツ</t>
    </rPh>
    <rPh sb="13" eb="15">
      <t>ニュウリョク</t>
    </rPh>
    <phoneticPr fontId="2"/>
  </si>
  <si>
    <t>※時間外労働がありの場合は詳細を記入。</t>
    <rPh sb="1" eb="4">
      <t>ジカンガイ</t>
    </rPh>
    <rPh sb="4" eb="6">
      <t>ロウドウ</t>
    </rPh>
    <rPh sb="10" eb="12">
      <t>バアイ</t>
    </rPh>
    <rPh sb="13" eb="15">
      <t>ショウサイ</t>
    </rPh>
    <rPh sb="16" eb="18">
      <t>キニュウ</t>
    </rPh>
    <phoneticPr fontId="2"/>
  </si>
  <si>
    <t>■１日：</t>
    <phoneticPr fontId="2"/>
  </si>
  <si>
    <t>＜平均＞</t>
    <rPh sb="1" eb="3">
      <t>ヘイキン</t>
    </rPh>
    <phoneticPr fontId="2"/>
  </si>
  <si>
    <t>時間</t>
    <rPh sb="0" eb="2">
      <t>ジカン</t>
    </rPh>
    <phoneticPr fontId="2"/>
  </si>
  <si>
    <t>■月：</t>
    <rPh sb="1" eb="2">
      <t>ツキ</t>
    </rPh>
    <phoneticPr fontId="2"/>
  </si>
  <si>
    <t>■残業の多い日：</t>
    <rPh sb="1" eb="3">
      <t>ザンギョウ</t>
    </rPh>
    <rPh sb="4" eb="5">
      <t>オオ</t>
    </rPh>
    <rPh sb="6" eb="7">
      <t>ヒ</t>
    </rPh>
    <phoneticPr fontId="2"/>
  </si>
  <si>
    <t>＜雇用形態・就業時間・休憩・休日・時間外労働情報＞</t>
    <rPh sb="1" eb="5">
      <t>コヨウケイタイ</t>
    </rPh>
    <rPh sb="6" eb="10">
      <t>シュウギョウジカン</t>
    </rPh>
    <rPh sb="11" eb="13">
      <t>キュウケイ</t>
    </rPh>
    <rPh sb="14" eb="16">
      <t>キュウジツ</t>
    </rPh>
    <rPh sb="17" eb="22">
      <t>ジカンガイロウドウ</t>
    </rPh>
    <rPh sb="22" eb="24">
      <t>ジョウホウ</t>
    </rPh>
    <phoneticPr fontId="2"/>
  </si>
  <si>
    <t>＜保険・賃金・昇給賞与・給与締め等情報＞</t>
    <rPh sb="1" eb="3">
      <t>ホケン</t>
    </rPh>
    <rPh sb="4" eb="6">
      <t>チンギン</t>
    </rPh>
    <rPh sb="7" eb="11">
      <t>ショウキュウショウヨ</t>
    </rPh>
    <rPh sb="12" eb="15">
      <t>キュウヨシ</t>
    </rPh>
    <rPh sb="16" eb="17">
      <t>トウ</t>
    </rPh>
    <rPh sb="17" eb="19">
      <t>ジョウホウ</t>
    </rPh>
    <phoneticPr fontId="2"/>
  </si>
  <si>
    <t>加入保険</t>
    <rPh sb="0" eb="4">
      <t>カニュウホケン</t>
    </rPh>
    <phoneticPr fontId="2"/>
  </si>
  <si>
    <t>健康保険</t>
    <rPh sb="0" eb="4">
      <t>ケンコウホケン</t>
    </rPh>
    <phoneticPr fontId="2"/>
  </si>
  <si>
    <t>厚生年金保険</t>
    <rPh sb="0" eb="6">
      <t>コウセイネンキンホケン</t>
    </rPh>
    <phoneticPr fontId="2"/>
  </si>
  <si>
    <t>雇用保険</t>
  </si>
  <si>
    <t>雇用保険</t>
    <rPh sb="0" eb="4">
      <t>コヨウホケン</t>
    </rPh>
    <phoneticPr fontId="2"/>
  </si>
  <si>
    <t>労災保険</t>
  </si>
  <si>
    <t>労災保険</t>
    <rPh sb="0" eb="4">
      <t>ロウサイホケン</t>
    </rPh>
    <phoneticPr fontId="2"/>
  </si>
  <si>
    <t>勤務時間による</t>
    <rPh sb="0" eb="4">
      <t>キンムジカン</t>
    </rPh>
    <phoneticPr fontId="2"/>
  </si>
  <si>
    <t>①　加入保険にチェックしてください。</t>
    <rPh sb="2" eb="6">
      <t>カニュウホケン</t>
    </rPh>
    <phoneticPr fontId="2"/>
  </si>
  <si>
    <t>②　賃金・手当を
　　入力してください。</t>
    <rPh sb="2" eb="4">
      <t>チンギン</t>
    </rPh>
    <rPh sb="5" eb="7">
      <t>テアテ</t>
    </rPh>
    <rPh sb="11" eb="13">
      <t>ニュウリョク</t>
    </rPh>
    <phoneticPr fontId="2"/>
  </si>
  <si>
    <t>給与詳細（基本給月給）</t>
    <rPh sb="0" eb="4">
      <t>キュウヨショウサイ</t>
    </rPh>
    <rPh sb="5" eb="8">
      <t>キホンキュウ</t>
    </rPh>
    <rPh sb="8" eb="10">
      <t>ゲッキュウ</t>
    </rPh>
    <phoneticPr fontId="2"/>
  </si>
  <si>
    <t>円</t>
    <rPh sb="0" eb="1">
      <t>エン</t>
    </rPh>
    <phoneticPr fontId="2"/>
  </si>
  <si>
    <t>時給</t>
    <rPh sb="0" eb="2">
      <t>ジキュウ</t>
    </rPh>
    <phoneticPr fontId="2"/>
  </si>
  <si>
    <t>手当</t>
    <rPh sb="0" eb="2">
      <t>テアテ</t>
    </rPh>
    <phoneticPr fontId="2"/>
  </si>
  <si>
    <t>③　昇給・賞与を選択してください。</t>
    <rPh sb="2" eb="4">
      <t>ショウキュウ</t>
    </rPh>
    <rPh sb="5" eb="7">
      <t>ショウヨ</t>
    </rPh>
    <rPh sb="8" eb="10">
      <t>センタク</t>
    </rPh>
    <phoneticPr fontId="2"/>
  </si>
  <si>
    <t>昇給</t>
    <rPh sb="0" eb="2">
      <t>ショウキュウ</t>
    </rPh>
    <phoneticPr fontId="2"/>
  </si>
  <si>
    <t>賞与</t>
    <rPh sb="0" eb="2">
      <t>ショウヨ</t>
    </rPh>
    <phoneticPr fontId="2"/>
  </si>
  <si>
    <t>④　給与締切支払日を入力してください。</t>
    <rPh sb="2" eb="4">
      <t>キュウヨ</t>
    </rPh>
    <rPh sb="4" eb="5">
      <t>シ</t>
    </rPh>
    <rPh sb="5" eb="6">
      <t>キ</t>
    </rPh>
    <rPh sb="6" eb="9">
      <t>シハライビ</t>
    </rPh>
    <rPh sb="10" eb="12">
      <t>ニュウリョク</t>
    </rPh>
    <phoneticPr fontId="2"/>
  </si>
  <si>
    <t>日締め切り／</t>
    <rPh sb="0" eb="2">
      <t>ニチシ</t>
    </rPh>
    <rPh sb="3" eb="4">
      <t>キ</t>
    </rPh>
    <phoneticPr fontId="2"/>
  </si>
  <si>
    <t>翌月</t>
  </si>
  <si>
    <t>末</t>
    <rPh sb="0" eb="1">
      <t>マツ</t>
    </rPh>
    <phoneticPr fontId="2"/>
  </si>
  <si>
    <t>日支払い</t>
    <rPh sb="0" eb="1">
      <t>ニチ</t>
    </rPh>
    <rPh sb="1" eb="3">
      <t>シハラ</t>
    </rPh>
    <phoneticPr fontId="2"/>
  </si>
  <si>
    <t>⑤　休業休暇を選択入力してください。</t>
    <rPh sb="2" eb="4">
      <t>キュウギョウ</t>
    </rPh>
    <rPh sb="4" eb="6">
      <t>キュウカ</t>
    </rPh>
    <rPh sb="7" eb="9">
      <t>センタク</t>
    </rPh>
    <rPh sb="9" eb="11">
      <t>ニュウリョク</t>
    </rPh>
    <phoneticPr fontId="2"/>
  </si>
  <si>
    <t>育児・介護休暇</t>
    <rPh sb="0" eb="2">
      <t>イクジ</t>
    </rPh>
    <rPh sb="3" eb="7">
      <t>カイゴキュウカ</t>
    </rPh>
    <phoneticPr fontId="2"/>
  </si>
  <si>
    <t>）</t>
    <phoneticPr fontId="2"/>
  </si>
  <si>
    <t>⑥　有給休暇・退職金を
　　入力してください。</t>
    <rPh sb="2" eb="4">
      <t>ユウキュウ</t>
    </rPh>
    <rPh sb="4" eb="6">
      <t>キュウカ</t>
    </rPh>
    <rPh sb="7" eb="10">
      <t>タイショクキン</t>
    </rPh>
    <rPh sb="14" eb="16">
      <t>ニュウリョク</t>
    </rPh>
    <phoneticPr fontId="2"/>
  </si>
  <si>
    <t>有給休暇</t>
    <rPh sb="0" eb="4">
      <t>ユウキュウキュウカ</t>
    </rPh>
    <phoneticPr fontId="2"/>
  </si>
  <si>
    <t>退職金</t>
    <rPh sb="0" eb="3">
      <t>タイショクキン</t>
    </rPh>
    <phoneticPr fontId="2"/>
  </si>
  <si>
    <t>⑦　通勤方法を
　　入力してください。</t>
    <rPh sb="2" eb="4">
      <t>ツウキン</t>
    </rPh>
    <rPh sb="4" eb="6">
      <t>ホウホウ</t>
    </rPh>
    <rPh sb="10" eb="12">
      <t>ニュウリョク</t>
    </rPh>
    <phoneticPr fontId="2"/>
  </si>
  <si>
    <t>車通勤</t>
    <rPh sb="0" eb="3">
      <t>クルマツウキン</t>
    </rPh>
    <phoneticPr fontId="2"/>
  </si>
  <si>
    <t>可</t>
  </si>
  <si>
    <t>駐車場</t>
    <rPh sb="0" eb="3">
      <t>チュウシャジョウ</t>
    </rPh>
    <phoneticPr fontId="2"/>
  </si>
  <si>
    <t>無料有料</t>
    <rPh sb="0" eb="4">
      <t>ムリョウユウリョウ</t>
    </rPh>
    <phoneticPr fontId="2"/>
  </si>
  <si>
    <t>料金</t>
    <rPh sb="0" eb="2">
      <t>リョウキン</t>
    </rPh>
    <phoneticPr fontId="2"/>
  </si>
  <si>
    <t>円/月</t>
    <rPh sb="0" eb="1">
      <t>エン</t>
    </rPh>
    <rPh sb="2" eb="3">
      <t>ツキ</t>
    </rPh>
    <phoneticPr fontId="2"/>
  </si>
  <si>
    <t>交通費の別途支給</t>
    <rPh sb="0" eb="3">
      <t>コウツウヒ</t>
    </rPh>
    <rPh sb="4" eb="6">
      <t>ベット</t>
    </rPh>
    <rPh sb="6" eb="8">
      <t>シキュウ</t>
    </rPh>
    <phoneticPr fontId="2"/>
  </si>
  <si>
    <t>上限（</t>
    <rPh sb="0" eb="2">
      <t>ジョウゲン</t>
    </rPh>
    <phoneticPr fontId="2"/>
  </si>
  <si>
    <t>円）</t>
    <rPh sb="0" eb="1">
      <t>エン</t>
    </rPh>
    <phoneticPr fontId="2"/>
  </si>
  <si>
    <t>円まで）</t>
    <rPh sb="0" eb="1">
      <t>エン</t>
    </rPh>
    <phoneticPr fontId="2"/>
  </si>
  <si>
    <t>①　福利厚生を
　　入力してください。</t>
    <rPh sb="2" eb="6">
      <t>フクリコウセイ</t>
    </rPh>
    <rPh sb="10" eb="12">
      <t>ニュウリョク</t>
    </rPh>
    <phoneticPr fontId="2"/>
  </si>
  <si>
    <t>ロッカー</t>
    <phoneticPr fontId="2"/>
  </si>
  <si>
    <t>更衣室</t>
    <rPh sb="0" eb="3">
      <t>コウイシツ</t>
    </rPh>
    <phoneticPr fontId="2"/>
  </si>
  <si>
    <t>休憩室</t>
    <rPh sb="0" eb="3">
      <t>キュウケイシツ</t>
    </rPh>
    <phoneticPr fontId="2"/>
  </si>
  <si>
    <t>食堂</t>
    <rPh sb="0" eb="2">
      <t>ショクドウ</t>
    </rPh>
    <phoneticPr fontId="2"/>
  </si>
  <si>
    <t>給食</t>
    <rPh sb="0" eb="2">
      <t>キュウショク</t>
    </rPh>
    <phoneticPr fontId="2"/>
  </si>
  <si>
    <t>（</t>
    <phoneticPr fontId="2"/>
  </si>
  <si>
    <t>その他</t>
    <rPh sb="2" eb="3">
      <t>タ</t>
    </rPh>
    <phoneticPr fontId="2"/>
  </si>
  <si>
    <t>②　制服貸与の場合を
　　入力してください。</t>
    <rPh sb="2" eb="4">
      <t>セイフク</t>
    </rPh>
    <rPh sb="4" eb="6">
      <t>タイヨ</t>
    </rPh>
    <rPh sb="7" eb="9">
      <t>バアイ</t>
    </rPh>
    <rPh sb="13" eb="15">
      <t>ニュウリョク</t>
    </rPh>
    <phoneticPr fontId="2"/>
  </si>
  <si>
    <t>貸与品詳細</t>
    <rPh sb="0" eb="5">
      <t>タイヨヒンショウサイ</t>
    </rPh>
    <phoneticPr fontId="2"/>
  </si>
  <si>
    <t>制服</t>
    <rPh sb="0" eb="2">
      <t>セイフク</t>
    </rPh>
    <phoneticPr fontId="2"/>
  </si>
  <si>
    <t>購入の場合</t>
    <rPh sb="0" eb="2">
      <t>コウニュウ</t>
    </rPh>
    <rPh sb="3" eb="5">
      <t>バアイ</t>
    </rPh>
    <phoneticPr fontId="2"/>
  </si>
  <si>
    <t>各自用意する物</t>
    <rPh sb="0" eb="4">
      <t>カクジヨウイ</t>
    </rPh>
    <rPh sb="6" eb="7">
      <t>モノ</t>
    </rPh>
    <phoneticPr fontId="2"/>
  </si>
  <si>
    <t>服装の注意事項</t>
    <rPh sb="0" eb="2">
      <t>フクソウ</t>
    </rPh>
    <rPh sb="3" eb="7">
      <t>チュウイジコウ</t>
    </rPh>
    <phoneticPr fontId="2"/>
  </si>
  <si>
    <t>ウインドウブレーカー・ポロシャツ・エプロン</t>
    <phoneticPr fontId="2"/>
  </si>
  <si>
    <t>必要に応じて着替え</t>
    <rPh sb="0" eb="2">
      <t>ヒツヨウ</t>
    </rPh>
    <rPh sb="3" eb="4">
      <t>オウ</t>
    </rPh>
    <rPh sb="6" eb="8">
      <t>キガ</t>
    </rPh>
    <phoneticPr fontId="2"/>
  </si>
  <si>
    <t>利用者・職員双方の安全を最優先に、動きやすく露出が少ない服装を心がけてください。</t>
    <rPh sb="0" eb="3">
      <t>リヨウシャ</t>
    </rPh>
    <rPh sb="4" eb="6">
      <t>ショクイン</t>
    </rPh>
    <rPh sb="6" eb="8">
      <t>ソウホウ</t>
    </rPh>
    <rPh sb="9" eb="11">
      <t>アンゼン</t>
    </rPh>
    <rPh sb="12" eb="13">
      <t>サイ</t>
    </rPh>
    <rPh sb="13" eb="15">
      <t>ユウセン</t>
    </rPh>
    <rPh sb="17" eb="18">
      <t>ウゴ</t>
    </rPh>
    <rPh sb="22" eb="24">
      <t>ロシュツ</t>
    </rPh>
    <rPh sb="25" eb="26">
      <t>スク</t>
    </rPh>
    <rPh sb="28" eb="30">
      <t>フクソウ</t>
    </rPh>
    <rPh sb="31" eb="32">
      <t>ココロ</t>
    </rPh>
    <phoneticPr fontId="2"/>
  </si>
  <si>
    <t>③　その他備考を
　　入力してください。</t>
    <rPh sb="4" eb="5">
      <t>タ</t>
    </rPh>
    <rPh sb="5" eb="7">
      <t>ビコウ</t>
    </rPh>
    <rPh sb="11" eb="13">
      <t>ニュウリョク</t>
    </rPh>
    <phoneticPr fontId="2"/>
  </si>
  <si>
    <t>備考</t>
    <rPh sb="0" eb="2">
      <t>ビコウ</t>
    </rPh>
    <phoneticPr fontId="2"/>
  </si>
  <si>
    <t>■直接雇用時の雇用条件</t>
    <rPh sb="1" eb="6">
      <t>チョクセツコヨウドキ</t>
    </rPh>
    <rPh sb="7" eb="11">
      <t>コヨウジョウケン</t>
    </rPh>
    <phoneticPr fontId="2"/>
  </si>
  <si>
    <t>＜雇用形態・就業時間・休憩・休日・時間外労働情報＞</t>
    <phoneticPr fontId="2"/>
  </si>
  <si>
    <t>雇用条件</t>
    <rPh sb="0" eb="4">
      <t>コヨウジョウケン</t>
    </rPh>
    <phoneticPr fontId="2"/>
  </si>
  <si>
    <t>就業形態</t>
    <rPh sb="0" eb="2">
      <t>シュウギョウ</t>
    </rPh>
    <rPh sb="2" eb="4">
      <t>ケイタイ</t>
    </rPh>
    <phoneticPr fontId="2"/>
  </si>
  <si>
    <t>就業時間</t>
    <rPh sb="0" eb="4">
      <t>シュウギョウジカン</t>
    </rPh>
    <phoneticPr fontId="2"/>
  </si>
  <si>
    <t>休日</t>
    <rPh sb="0" eb="2">
      <t>キュウジツ</t>
    </rPh>
    <phoneticPr fontId="2"/>
  </si>
  <si>
    <t>月</t>
    <rPh sb="0" eb="1">
      <t>ゲツ</t>
    </rPh>
    <phoneticPr fontId="2"/>
  </si>
  <si>
    <t>時間外労働</t>
    <rPh sb="0" eb="5">
      <t>ジカンガイロウドウ</t>
    </rPh>
    <phoneticPr fontId="2"/>
  </si>
  <si>
    <t>＜保険・賃金・昇給賞与・給与締め等情報＞</t>
    <phoneticPr fontId="2"/>
  </si>
  <si>
    <t>健康保険</t>
    <rPh sb="0" eb="4">
      <t>ケンコウホケン</t>
    </rPh>
    <phoneticPr fontId="2"/>
  </si>
  <si>
    <t>勤務時間による</t>
    <phoneticPr fontId="2"/>
  </si>
  <si>
    <t>賃金</t>
    <rPh sb="0" eb="2">
      <t>チンギン</t>
    </rPh>
    <phoneticPr fontId="2"/>
  </si>
  <si>
    <t>手当</t>
    <rPh sb="0" eb="2">
      <t>テアテ</t>
    </rPh>
    <phoneticPr fontId="2"/>
  </si>
  <si>
    <t>・資格手当：2,000円/月</t>
    <rPh sb="1" eb="5">
      <t>シカクテアテ</t>
    </rPh>
    <rPh sb="7" eb="12">
      <t>000エン</t>
    </rPh>
    <rPh sb="13" eb="14">
      <t>ツキ</t>
    </rPh>
    <phoneticPr fontId="2"/>
  </si>
  <si>
    <t>昇給</t>
    <rPh sb="0" eb="2">
      <t>ショウキュウ</t>
    </rPh>
    <phoneticPr fontId="2"/>
  </si>
  <si>
    <t>賞与</t>
    <rPh sb="0" eb="2">
      <t>ショウヨ</t>
    </rPh>
    <phoneticPr fontId="2"/>
  </si>
  <si>
    <t>給与締切支払日</t>
    <rPh sb="0" eb="2">
      <t>キュウヨ</t>
    </rPh>
    <rPh sb="2" eb="4">
      <t>シメキリ</t>
    </rPh>
    <rPh sb="4" eb="7">
      <t>シハライビ</t>
    </rPh>
    <phoneticPr fontId="2"/>
  </si>
  <si>
    <t>休業休暇</t>
    <rPh sb="0" eb="4">
      <t>キュウギョウキュウカ</t>
    </rPh>
    <phoneticPr fontId="2"/>
  </si>
  <si>
    <t>有給休暇</t>
    <rPh sb="0" eb="4">
      <t>ユウキュウキュウカ</t>
    </rPh>
    <phoneticPr fontId="2"/>
  </si>
  <si>
    <t>退職金</t>
    <rPh sb="0" eb="3">
      <t>タイショクキン</t>
    </rPh>
    <phoneticPr fontId="2"/>
  </si>
  <si>
    <t>通勤方法</t>
    <rPh sb="0" eb="4">
      <t>ツウキンホウホウ</t>
    </rPh>
    <phoneticPr fontId="2"/>
  </si>
  <si>
    <t>無料</t>
  </si>
  <si>
    <t>＜業務内容情報＞</t>
    <phoneticPr fontId="2"/>
  </si>
  <si>
    <t>福利厚生</t>
    <rPh sb="0" eb="4">
      <t>フクリコウセイ</t>
    </rPh>
    <phoneticPr fontId="2"/>
  </si>
  <si>
    <t>制服貸与の場合</t>
    <rPh sb="0" eb="4">
      <t>セイフクタイヨ</t>
    </rPh>
    <rPh sb="5" eb="7">
      <t>バアイ</t>
    </rPh>
    <phoneticPr fontId="2"/>
  </si>
  <si>
    <t>静岡県</t>
    <rPh sb="0" eb="3">
      <t>シズオカケン</t>
    </rPh>
    <phoneticPr fontId="2"/>
  </si>
  <si>
    <t>静岡市葵区</t>
    <rPh sb="0" eb="5">
      <t>シズオカシアオイク</t>
    </rPh>
    <phoneticPr fontId="2"/>
  </si>
  <si>
    <t>御幸町8-1</t>
    <rPh sb="0" eb="3">
      <t>ミユキチョウ</t>
    </rPh>
    <phoneticPr fontId="2"/>
  </si>
  <si>
    <t>JADEビル5F</t>
    <phoneticPr fontId="2"/>
  </si>
  <si>
    <t>※詳細を記入。</t>
    <rPh sb="1" eb="3">
      <t>ショウサイ</t>
    </rPh>
    <rPh sb="4" eb="6">
      <t>キニュウ</t>
    </rPh>
    <phoneticPr fontId="2"/>
  </si>
  <si>
    <t>求人票入力フォーム　 【介護人材育成事業】</t>
    <rPh sb="0" eb="3">
      <t>キュウジンヒョウ</t>
    </rPh>
    <rPh sb="3" eb="5">
      <t>ニュウリョク</t>
    </rPh>
    <rPh sb="12" eb="20">
      <t>カイゴジンザイイクセイジギョウ</t>
    </rPh>
    <phoneticPr fontId="2"/>
  </si>
  <si>
    <t>【求人票】　</t>
    <rPh sb="1" eb="4">
      <t>キュウジンヒョウ</t>
    </rPh>
    <phoneticPr fontId="2"/>
  </si>
  <si>
    <t>法定通り</t>
  </si>
  <si>
    <t>高齢者及び障がい者宅への訪問による、
　・身体介護（入浴・排泄・食事の介護など）
　・生活援助（掃除・洗濯・調理・買い物など）</t>
    <rPh sb="0" eb="4">
      <t>コウレイシャオヨ</t>
    </rPh>
    <rPh sb="5" eb="6">
      <t>ショウ</t>
    </rPh>
    <rPh sb="8" eb="10">
      <t>シャタク</t>
    </rPh>
    <rPh sb="12" eb="14">
      <t>ホウモン</t>
    </rPh>
    <rPh sb="21" eb="25">
      <t>シンタイカイゴ</t>
    </rPh>
    <rPh sb="26" eb="28">
      <t>ニュウヨク</t>
    </rPh>
    <rPh sb="29" eb="31">
      <t>ハイセツ</t>
    </rPh>
    <rPh sb="32" eb="34">
      <t>ショクジ</t>
    </rPh>
    <rPh sb="35" eb="37">
      <t>カイゴ</t>
    </rPh>
    <rPh sb="43" eb="47">
      <t>セイカツエンジョ</t>
    </rPh>
    <rPh sb="48" eb="50">
      <t>ソウジ</t>
    </rPh>
    <rPh sb="51" eb="53">
      <t>センタク</t>
    </rPh>
    <rPh sb="54" eb="56">
      <t>チョウリ</t>
    </rPh>
    <rPh sb="57" eb="58">
      <t>カ</t>
    </rPh>
    <rPh sb="59" eb="60">
      <t>モノ</t>
    </rPh>
    <phoneticPr fontId="2"/>
  </si>
  <si>
    <r>
      <t xml:space="preserve">株式会社東海道シグマ　介護事業部　行
</t>
    </r>
    <r>
      <rPr>
        <b/>
        <sz val="11"/>
        <color theme="1"/>
        <rFont val="メイリオ"/>
        <family val="3"/>
        <charset val="128"/>
      </rPr>
      <t>手書きの場合：FAX:054-272-0323　DATAの場合：kenkaigo@sigma-jp.co.jp</t>
    </r>
    <rPh sb="0" eb="4">
      <t>カブシキガイシャ</t>
    </rPh>
    <rPh sb="4" eb="7">
      <t>トウカイドウ</t>
    </rPh>
    <rPh sb="11" eb="13">
      <t>カイゴ</t>
    </rPh>
    <rPh sb="13" eb="15">
      <t>ジギョウ</t>
    </rPh>
    <rPh sb="15" eb="16">
      <t>ブ</t>
    </rPh>
    <rPh sb="17" eb="18">
      <t>イキ</t>
    </rPh>
    <rPh sb="19" eb="21">
      <t>テガ</t>
    </rPh>
    <rPh sb="23" eb="25">
      <t>バアイ</t>
    </rPh>
    <rPh sb="48" eb="50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</si>
</sst>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3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4"/>
      <color theme="9" tint="-0.249977111117893"/>
      <name val="メイリオ"/>
      <family val="3"/>
      <charset val="128"/>
    </font>
    <font>
      <sz val="11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b/>
      <sz val="11"/>
      <color theme="8" tint="-0.249977111117893"/>
      <name val="メイリオ"/>
      <family val="3"/>
      <charset val="128"/>
    </font>
    <font>
      <sz val="11"/>
      <color theme="8" tint="-0.249977111117893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2"/>
      <color theme="1"/>
      <name val="游明朝"/>
      <family val="1"/>
      <charset val="128"/>
    </font>
    <font>
      <sz val="2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1"/>
      <color rgb="FFC00000"/>
      <name val="メイリオ"/>
      <family val="3"/>
      <charset val="128"/>
    </font>
    <font>
      <b/>
      <sz val="11"/>
      <color rgb="FFC00000"/>
      <name val="メイリオ"/>
      <family val="3"/>
      <charset val="128"/>
    </font>
    <font>
      <b/>
      <sz val="20"/>
      <color theme="9" tint="-0.249977111117893"/>
      <name val="メイリオ"/>
      <family val="3"/>
      <charset val="128"/>
    </font>
    <font>
      <b/>
      <sz val="11"/>
      <color theme="5" tint="-0.249977111117893"/>
      <name val="メイリオ"/>
      <family val="3"/>
      <charset val="128"/>
    </font>
    <font>
      <sz val="11"/>
      <color theme="5" tint="-0.249977111117893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theme="4" tint="-0.249977111117893"/>
      <name val="メイリオ"/>
      <family val="3"/>
      <charset val="128"/>
    </font>
    <font>
      <sz val="9"/>
      <color theme="5" tint="-0.249977111117893"/>
      <name val="メイリオ"/>
      <family val="3"/>
      <charset val="128"/>
    </font>
    <font>
      <b/>
      <sz val="12"/>
      <color rgb="FFC0000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9"/>
      <color rgb="FFC00000"/>
      <name val="メイリオ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游明朝"/>
      <family val="1"/>
      <charset val="128"/>
    </font>
    <font>
      <sz val="10"/>
      <color theme="8" tint="-0.249977111117893"/>
      <name val="メイリオ"/>
      <family val="3"/>
      <charset val="128"/>
    </font>
    <font>
      <sz val="12"/>
      <color theme="8" tint="-0.249977111117893"/>
      <name val="メイリオ"/>
      <family val="3"/>
      <charset val="128"/>
    </font>
    <font>
      <sz val="9"/>
      <color theme="8" tint="-0.249977111117893"/>
      <name val="メイリオ"/>
      <family val="3"/>
      <charset val="128"/>
    </font>
    <font>
      <sz val="11"/>
      <color rgb="FFC00000"/>
      <name val="游明朝"/>
      <family val="1"/>
      <charset val="128"/>
    </font>
    <font>
      <sz val="12"/>
      <color theme="1"/>
      <name val="メイリオ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FFD1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206">
    <border>
      <left/>
      <right/>
      <top/>
      <bottom/>
      <diagonal/>
    </border>
    <border>
      <left style="thick">
        <color theme="8" tint="-0.24994659260841701"/>
      </left>
      <right style="thick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  <border>
      <left style="thick">
        <color theme="8" tint="-0.24994659260841701"/>
      </left>
      <right/>
      <top style="thick">
        <color theme="8" tint="-0.24994659260841701"/>
      </top>
      <bottom style="thick">
        <color theme="8" tint="-0.24994659260841701"/>
      </bottom>
      <diagonal/>
    </border>
    <border>
      <left/>
      <right/>
      <top style="thick">
        <color theme="8" tint="-0.24994659260841701"/>
      </top>
      <bottom style="thick">
        <color theme="8" tint="-0.24994659260841701"/>
      </bottom>
      <diagonal/>
    </border>
    <border>
      <left/>
      <right style="thick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  <border>
      <left style="thick">
        <color theme="8" tint="-0.24994659260841701"/>
      </left>
      <right style="thin">
        <color theme="8" tint="-0.24994659260841701"/>
      </right>
      <top style="thick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ck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 style="thick">
        <color theme="8" tint="-0.24994659260841701"/>
      </top>
      <bottom style="thin">
        <color theme="8" tint="-0.24994659260841701"/>
      </bottom>
      <diagonal/>
    </border>
    <border>
      <left style="thick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ck">
        <color theme="8" tint="-0.24994659260841701"/>
      </left>
      <right/>
      <top/>
      <bottom style="thick">
        <color theme="8" tint="-0.24994659260841701"/>
      </bottom>
      <diagonal/>
    </border>
    <border>
      <left/>
      <right/>
      <top/>
      <bottom style="thick">
        <color theme="8" tint="-0.2499465926084170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mediumDashed">
        <color theme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ck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ck">
        <color rgb="FFC00000"/>
      </top>
      <bottom style="thin">
        <color rgb="FFC00000"/>
      </bottom>
      <diagonal/>
    </border>
    <border>
      <left style="thin">
        <color rgb="FFC00000"/>
      </left>
      <right style="thick">
        <color rgb="FFC00000"/>
      </right>
      <top/>
      <bottom style="thick">
        <color rgb="FFC00000"/>
      </bottom>
      <diagonal/>
    </border>
    <border>
      <left style="thin">
        <color rgb="FFC00000"/>
      </left>
      <right style="thin">
        <color rgb="FFC00000"/>
      </right>
      <top/>
      <bottom style="thick">
        <color rgb="FFC00000"/>
      </bottom>
      <diagonal/>
    </border>
    <border>
      <left style="thick">
        <color rgb="FFC00000"/>
      </left>
      <right style="thin">
        <color rgb="FFC00000"/>
      </right>
      <top style="thin">
        <color rgb="FFC00000"/>
      </top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 style="thick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ck">
        <color rgb="FFC00000"/>
      </right>
      <top style="thick">
        <color rgb="FFC00000"/>
      </top>
      <bottom style="thin">
        <color rgb="FFC00000"/>
      </bottom>
      <diagonal/>
    </border>
    <border>
      <left style="thick">
        <color rgb="FFC00000"/>
      </left>
      <right style="thin">
        <color rgb="FFC00000"/>
      </right>
      <top style="thick">
        <color rgb="FFC00000"/>
      </top>
      <bottom style="thin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dashed">
        <color rgb="FFC00000"/>
      </top>
      <bottom style="thick">
        <color rgb="FFC00000"/>
      </bottom>
      <diagonal/>
    </border>
    <border>
      <left/>
      <right/>
      <top style="dashed">
        <color rgb="FFC00000"/>
      </top>
      <bottom style="thick">
        <color rgb="FFC00000"/>
      </bottom>
      <diagonal/>
    </border>
    <border>
      <left/>
      <right style="thin">
        <color rgb="FFC00000"/>
      </right>
      <top style="dashed">
        <color rgb="FFC00000"/>
      </top>
      <bottom style="thick">
        <color rgb="FFC00000"/>
      </bottom>
      <diagonal/>
    </border>
    <border>
      <left style="thick">
        <color rgb="FFC00000"/>
      </left>
      <right/>
      <top style="dashed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dashed">
        <color rgb="FFC00000"/>
      </bottom>
      <diagonal/>
    </border>
    <border>
      <left/>
      <right/>
      <top style="thick">
        <color rgb="FFC00000"/>
      </top>
      <bottom style="dashed">
        <color rgb="FFC00000"/>
      </bottom>
      <diagonal/>
    </border>
    <border>
      <left/>
      <right style="thin">
        <color rgb="FFC00000"/>
      </right>
      <top style="thick">
        <color rgb="FFC00000"/>
      </top>
      <bottom style="dashed">
        <color rgb="FFC00000"/>
      </bottom>
      <diagonal/>
    </border>
    <border>
      <left style="thick">
        <color rgb="FFC00000"/>
      </left>
      <right/>
      <top style="thick">
        <color rgb="FFC00000"/>
      </top>
      <bottom style="dashed">
        <color rgb="FFC00000"/>
      </bottom>
      <diagonal/>
    </border>
    <border>
      <left style="thin">
        <color rgb="FFC00000"/>
      </left>
      <right/>
      <top style="thick">
        <color rgb="FFC00000"/>
      </top>
      <bottom style="dashed">
        <color rgb="FFC00000"/>
      </bottom>
      <diagonal/>
    </border>
    <border>
      <left style="thin">
        <color rgb="FFC00000"/>
      </left>
      <right/>
      <top style="dashed">
        <color rgb="FFC00000"/>
      </top>
      <bottom style="thick">
        <color rgb="FFC00000"/>
      </bottom>
      <diagonal/>
    </border>
    <border>
      <left style="thick">
        <color theme="8" tint="-0.24994659260841701"/>
      </left>
      <right style="thin">
        <color theme="8" tint="-0.24994659260841701"/>
      </right>
      <top style="thick">
        <color theme="8" tint="-0.24994659260841701"/>
      </top>
      <bottom style="dotted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ck">
        <color theme="8" tint="-0.24994659260841701"/>
      </top>
      <bottom style="dotted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 style="thick">
        <color theme="8" tint="-0.24994659260841701"/>
      </top>
      <bottom style="dotted">
        <color theme="8" tint="-0.24994659260841701"/>
      </bottom>
      <diagonal/>
    </border>
    <border>
      <left style="thick">
        <color theme="8" tint="-0.24994659260841701"/>
      </left>
      <right style="thin">
        <color theme="8" tint="-0.24994659260841701"/>
      </right>
      <top style="dotted">
        <color theme="8" tint="-0.24994659260841701"/>
      </top>
      <bottom style="thick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dotted">
        <color theme="8" tint="-0.24994659260841701"/>
      </top>
      <bottom style="thick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 style="dotted">
        <color theme="8" tint="-0.24994659260841701"/>
      </top>
      <bottom style="thick">
        <color theme="8" tint="-0.24994659260841701"/>
      </bottom>
      <diagonal/>
    </border>
    <border>
      <left style="thick">
        <color theme="8" tint="-0.24994659260841701"/>
      </left>
      <right style="thin">
        <color theme="8" tint="-0.24994659260841701"/>
      </right>
      <top style="thick">
        <color theme="8" tint="-0.24994659260841701"/>
      </top>
      <bottom style="dashed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ck">
        <color theme="8" tint="-0.24994659260841701"/>
      </top>
      <bottom style="dashed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 style="thick">
        <color theme="8" tint="-0.24994659260841701"/>
      </top>
      <bottom style="dashed">
        <color theme="8" tint="-0.24994659260841701"/>
      </bottom>
      <diagonal/>
    </border>
    <border>
      <left style="thick">
        <color theme="8" tint="-0.24994659260841701"/>
      </left>
      <right style="thin">
        <color theme="8" tint="-0.24994659260841701"/>
      </right>
      <top style="dashed">
        <color theme="8" tint="-0.24994659260841701"/>
      </top>
      <bottom style="thick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dashed">
        <color theme="8" tint="-0.24994659260841701"/>
      </top>
      <bottom style="thick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 style="dashed">
        <color theme="8" tint="-0.24994659260841701"/>
      </top>
      <bottom style="thick">
        <color theme="8" tint="-0.24994659260841701"/>
      </bottom>
      <diagonal/>
    </border>
    <border>
      <left style="thin">
        <color theme="8" tint="-0.24994659260841701"/>
      </left>
      <right/>
      <top style="dashed">
        <color theme="8" tint="-0.24994659260841701"/>
      </top>
      <bottom style="thick">
        <color theme="8" tint="-0.24994659260841701"/>
      </bottom>
      <diagonal/>
    </border>
    <border>
      <left/>
      <right/>
      <top style="dashed">
        <color theme="8" tint="-0.24994659260841701"/>
      </top>
      <bottom style="thick">
        <color theme="8" tint="-0.24994659260841701"/>
      </bottom>
      <diagonal/>
    </border>
    <border>
      <left/>
      <right style="thick">
        <color theme="8" tint="-0.24994659260841701"/>
      </right>
      <top style="dashed">
        <color theme="8" tint="-0.24994659260841701"/>
      </top>
      <bottom style="thick">
        <color theme="8" tint="-0.24994659260841701"/>
      </bottom>
      <diagonal/>
    </border>
    <border>
      <left style="thick">
        <color theme="8" tint="-0.24994659260841701"/>
      </left>
      <right/>
      <top style="dashed">
        <color theme="8" tint="-0.24994659260841701"/>
      </top>
      <bottom style="thick">
        <color theme="8" tint="-0.24994659260841701"/>
      </bottom>
      <diagonal/>
    </border>
    <border>
      <left/>
      <right style="thin">
        <color theme="8" tint="-0.24994659260841701"/>
      </right>
      <top style="dashed">
        <color theme="8" tint="-0.24994659260841701"/>
      </top>
      <bottom style="thick">
        <color theme="8" tint="-0.24994659260841701"/>
      </bottom>
      <diagonal/>
    </border>
    <border>
      <left style="thin">
        <color theme="8" tint="-0.24994659260841701"/>
      </left>
      <right/>
      <top/>
      <bottom style="thick">
        <color theme="8" tint="-0.24994659260841701"/>
      </bottom>
      <diagonal/>
    </border>
    <border>
      <left/>
      <right style="thick">
        <color theme="8" tint="-0.24994659260841701"/>
      </right>
      <top/>
      <bottom style="thick">
        <color theme="8" tint="-0.24994659260841701"/>
      </bottom>
      <diagonal/>
    </border>
    <border>
      <left style="thin">
        <color theme="8" tint="-0.24994659260841701"/>
      </left>
      <right/>
      <top style="thick">
        <color theme="8" tint="-0.24994659260841701"/>
      </top>
      <bottom style="thick">
        <color theme="8" tint="-0.24994659260841701"/>
      </bottom>
      <diagonal/>
    </border>
    <border>
      <left style="thick">
        <color theme="5" tint="-0.24994659260841701"/>
      </left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 style="thick">
        <color theme="5" tint="-0.24994659260841701"/>
      </left>
      <right style="thin">
        <color theme="5" tint="-0.24994659260841701"/>
      </right>
      <top style="thick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ck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ck">
        <color theme="5" tint="-0.24994659260841701"/>
      </right>
      <top style="thick">
        <color theme="5" tint="-0.24994659260841701"/>
      </top>
      <bottom style="dashed">
        <color theme="5" tint="-0.24994659260841701"/>
      </bottom>
      <diagonal/>
    </border>
    <border>
      <left style="thick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thick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thick">
        <color theme="5" tint="-0.24994659260841701"/>
      </bottom>
      <diagonal/>
    </border>
    <border>
      <left style="thin">
        <color theme="5" tint="-0.24994659260841701"/>
      </left>
      <right style="thick">
        <color theme="5" tint="-0.24994659260841701"/>
      </right>
      <top style="dashed">
        <color theme="5" tint="-0.24994659260841701"/>
      </top>
      <bottom style="thick">
        <color theme="5" tint="-0.24994659260841701"/>
      </bottom>
      <diagonal/>
    </border>
    <border>
      <left style="thick">
        <color theme="5" tint="-0.24994659260841701"/>
      </left>
      <right style="thin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 style="thin">
        <color theme="5" tint="-0.24994659260841701"/>
      </left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 style="thick">
        <color theme="5" tint="-0.24994659260841701"/>
      </bottom>
      <diagonal/>
    </border>
    <border>
      <left style="thin">
        <color theme="5" tint="-0.24994659260841701"/>
      </left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/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 style="thick">
        <color theme="5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rgb="FFC00000"/>
      </right>
      <top style="thick">
        <color rgb="FFC00000"/>
      </top>
      <bottom style="thick">
        <color rgb="FFC00000"/>
      </bottom>
      <diagonal/>
    </border>
    <border>
      <left style="thin">
        <color rgb="FFC00000"/>
      </left>
      <right/>
      <top style="thick">
        <color rgb="FFC00000"/>
      </top>
      <bottom style="thick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 style="thick">
        <color theme="8" tint="-0.24994659260841701"/>
      </left>
      <right style="thin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  <border>
      <left/>
      <right style="thin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  <border>
      <left style="thick">
        <color theme="8" tint="-0.24994659260841701"/>
      </left>
      <right/>
      <top/>
      <bottom/>
      <diagonal/>
    </border>
    <border>
      <left/>
      <right style="thin">
        <color theme="8" tint="-0.24994659260841701"/>
      </right>
      <top/>
      <bottom/>
      <diagonal/>
    </border>
    <border>
      <left style="thick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ck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ck">
        <color theme="8" tint="-0.24994659260841701"/>
      </bottom>
      <diagonal/>
    </border>
    <border>
      <left style="thin">
        <color theme="8" tint="-0.24994659260841701"/>
      </left>
      <right/>
      <top style="thick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ck">
        <color theme="8" tint="-0.24994659260841701"/>
      </top>
      <bottom style="thin">
        <color theme="8" tint="-0.24994659260841701"/>
      </bottom>
      <diagonal/>
    </border>
    <border>
      <left/>
      <right style="thick">
        <color theme="8" tint="-0.24994659260841701"/>
      </right>
      <top style="thick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dotted">
        <color theme="8" tint="-0.24994659260841701"/>
      </bottom>
      <diagonal/>
    </border>
    <border>
      <left/>
      <right/>
      <top style="thin">
        <color theme="8" tint="-0.24994659260841701"/>
      </top>
      <bottom style="dotted">
        <color theme="8" tint="-0.24994659260841701"/>
      </bottom>
      <diagonal/>
    </border>
    <border>
      <left/>
      <right style="thick">
        <color theme="8" tint="-0.24994659260841701"/>
      </right>
      <top style="thin">
        <color theme="8" tint="-0.24994659260841701"/>
      </top>
      <bottom style="dotted">
        <color theme="8" tint="-0.24994659260841701"/>
      </bottom>
      <diagonal/>
    </border>
    <border>
      <left style="thin">
        <color theme="8" tint="-0.24994659260841701"/>
      </left>
      <right/>
      <top style="dotted">
        <color theme="8" tint="-0.24994659260841701"/>
      </top>
      <bottom style="dotted">
        <color theme="8" tint="-0.24994659260841701"/>
      </bottom>
      <diagonal/>
    </border>
    <border>
      <left/>
      <right/>
      <top style="dotted">
        <color theme="8" tint="-0.24994659260841701"/>
      </top>
      <bottom style="dotted">
        <color theme="8" tint="-0.24994659260841701"/>
      </bottom>
      <diagonal/>
    </border>
    <border>
      <left/>
      <right style="thick">
        <color theme="8" tint="-0.24994659260841701"/>
      </right>
      <top style="dotted">
        <color theme="8" tint="-0.24994659260841701"/>
      </top>
      <bottom style="dotted">
        <color theme="8" tint="-0.24994659260841701"/>
      </bottom>
      <diagonal/>
    </border>
    <border>
      <left style="thin">
        <color theme="8" tint="-0.24994659260841701"/>
      </left>
      <right/>
      <top style="dotted">
        <color theme="8" tint="-0.24994659260841701"/>
      </top>
      <bottom style="thick">
        <color theme="8" tint="-0.24994659260841701"/>
      </bottom>
      <diagonal/>
    </border>
    <border>
      <left/>
      <right/>
      <top style="dotted">
        <color theme="8" tint="-0.24994659260841701"/>
      </top>
      <bottom style="thick">
        <color theme="8" tint="-0.24994659260841701"/>
      </bottom>
      <diagonal/>
    </border>
    <border>
      <left/>
      <right style="thick">
        <color theme="8" tint="-0.24994659260841701"/>
      </right>
      <top style="dotted">
        <color theme="8" tint="-0.24994659260841701"/>
      </top>
      <bottom style="thick">
        <color theme="8" tint="-0.24994659260841701"/>
      </bottom>
      <diagonal/>
    </border>
    <border>
      <left style="thick">
        <color theme="8" tint="-0.24994659260841701"/>
      </left>
      <right/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/>
      <right style="thin">
        <color theme="8" tint="-0.24994659260841701"/>
      </right>
      <top/>
      <bottom style="thick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ck">
        <color theme="8" tint="-0.24994659260841701"/>
      </bottom>
      <diagonal/>
    </border>
    <border>
      <left/>
      <right style="thick">
        <color theme="8" tint="-0.24994659260841701"/>
      </right>
      <top/>
      <bottom/>
      <diagonal/>
    </border>
    <border>
      <left style="thick">
        <color theme="5" tint="-0.24994659260841701"/>
      </left>
      <right style="thin">
        <color theme="5" tint="-0.24994659260841701"/>
      </right>
      <top style="thick">
        <color theme="5" tint="-0.24994659260841701"/>
      </top>
      <bottom style="dott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ck">
        <color theme="5" tint="-0.24994659260841701"/>
      </top>
      <bottom style="dotted">
        <color theme="5" tint="-0.24994659260841701"/>
      </bottom>
      <diagonal/>
    </border>
    <border>
      <left style="thin">
        <color theme="5" tint="-0.24994659260841701"/>
      </left>
      <right style="thick">
        <color theme="5" tint="-0.24994659260841701"/>
      </right>
      <top style="thick">
        <color theme="5" tint="-0.24994659260841701"/>
      </top>
      <bottom style="dotted">
        <color theme="5" tint="-0.24994659260841701"/>
      </bottom>
      <diagonal/>
    </border>
    <border>
      <left style="thick">
        <color theme="5" tint="-0.24994659260841701"/>
      </left>
      <right style="thin">
        <color theme="5" tint="-0.24994659260841701"/>
      </right>
      <top style="dotted">
        <color theme="5" tint="-0.24994659260841701"/>
      </top>
      <bottom style="thick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dotted">
        <color theme="5" tint="-0.24994659260841701"/>
      </top>
      <bottom style="thick">
        <color theme="5" tint="-0.24994659260841701"/>
      </bottom>
      <diagonal/>
    </border>
    <border>
      <left style="thin">
        <color theme="5" tint="-0.24994659260841701"/>
      </left>
      <right style="thick">
        <color theme="5" tint="-0.24994659260841701"/>
      </right>
      <top style="dotted">
        <color theme="5" tint="-0.24994659260841701"/>
      </top>
      <bottom style="thick">
        <color theme="5" tint="-0.24994659260841701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 style="dotted">
        <color theme="5" tint="-0.24994659260841701"/>
      </bottom>
      <diagonal/>
    </border>
    <border>
      <left/>
      <right style="thin">
        <color theme="5" tint="-0.24994659260841701"/>
      </right>
      <top style="thick">
        <color theme="5" tint="-0.24994659260841701"/>
      </top>
      <bottom style="dotted">
        <color theme="5" tint="-0.24994659260841701"/>
      </bottom>
      <diagonal/>
    </border>
    <border>
      <left style="thick">
        <color theme="5" tint="-0.24994659260841701"/>
      </left>
      <right/>
      <top style="dotted">
        <color theme="5" tint="-0.24994659260841701"/>
      </top>
      <bottom style="thick">
        <color theme="5" tint="-0.24994659260841701"/>
      </bottom>
      <diagonal/>
    </border>
    <border>
      <left/>
      <right style="thin">
        <color theme="5" tint="-0.24994659260841701"/>
      </right>
      <top style="dotted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 style="dotted">
        <color theme="5" tint="-0.24994659260841701"/>
      </bottom>
      <diagonal/>
    </border>
    <border>
      <left/>
      <right/>
      <top style="dotted">
        <color theme="5" tint="-0.24994659260841701"/>
      </top>
      <bottom style="thick">
        <color theme="5" tint="-0.24994659260841701"/>
      </bottom>
      <diagonal/>
    </border>
    <border>
      <left style="thin">
        <color theme="5" tint="-0.24994659260841701"/>
      </left>
      <right/>
      <top style="thick">
        <color theme="5" tint="-0.24994659260841701"/>
      </top>
      <bottom style="dotted">
        <color theme="5" tint="-0.24994659260841701"/>
      </bottom>
      <diagonal/>
    </border>
    <border>
      <left/>
      <right style="thick">
        <color theme="5" tint="-0.24994659260841701"/>
      </right>
      <top style="thick">
        <color theme="5" tint="-0.24994659260841701"/>
      </top>
      <bottom style="dotted">
        <color theme="5" tint="-0.24994659260841701"/>
      </bottom>
      <diagonal/>
    </border>
    <border>
      <left style="thin">
        <color theme="5" tint="-0.24994659260841701"/>
      </left>
      <right/>
      <top style="dotted">
        <color theme="5" tint="-0.24994659260841701"/>
      </top>
      <bottom style="thick">
        <color theme="5" tint="-0.24994659260841701"/>
      </bottom>
      <diagonal/>
    </border>
    <border>
      <left/>
      <right style="thick">
        <color theme="5" tint="-0.24994659260841701"/>
      </right>
      <top style="dotted">
        <color theme="5" tint="-0.24994659260841701"/>
      </top>
      <bottom style="thick">
        <color theme="5" tint="-0.24994659260841701"/>
      </bottom>
      <diagonal/>
    </border>
    <border>
      <left/>
      <right style="thin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theme="8" tint="-0.24994659260841701"/>
      </left>
      <right style="thick">
        <color theme="8" tint="-0.24994659260841701"/>
      </right>
      <top style="thin">
        <color theme="8" tint="-0.24994659260841701"/>
      </top>
      <bottom style="dotted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/>
      <bottom style="thick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dotted">
        <color theme="8" tint="-0.24994659260841701"/>
      </bottom>
      <diagonal/>
    </border>
    <border>
      <left style="thin">
        <color rgb="FFC00000"/>
      </left>
      <right style="thick">
        <color rgb="FFC00000"/>
      </right>
      <top style="thin">
        <color rgb="FFC00000"/>
      </top>
      <bottom style="dotted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dotted">
        <color rgb="FFC00000"/>
      </bottom>
      <diagonal/>
    </border>
  </borders>
  <cellStyleXfs count="2">
    <xf numFmtId="0" fontId="0" fillId="0" borderId="0">
      <alignment vertical="center"/>
    </xf>
    <xf numFmtId="38" fontId="28" fillId="0" borderId="0" applyFont="0" applyFill="0" applyBorder="0" applyAlignment="0" applyProtection="0">
      <alignment vertical="center"/>
    </xf>
  </cellStyleXfs>
  <cellXfs count="40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1" fillId="3" borderId="0" xfId="0" applyFont="1" applyFill="1">
      <alignment vertical="center"/>
    </xf>
    <xf numFmtId="0" fontId="3" fillId="2" borderId="0" xfId="0" applyFont="1" applyFill="1">
      <alignment vertical="center"/>
    </xf>
    <xf numFmtId="0" fontId="1" fillId="5" borderId="0" xfId="0" applyFont="1" applyFill="1">
      <alignment vertical="center"/>
    </xf>
    <xf numFmtId="0" fontId="8" fillId="5" borderId="0" xfId="0" applyFont="1" applyFill="1">
      <alignment vertical="center"/>
    </xf>
    <xf numFmtId="0" fontId="9" fillId="5" borderId="0" xfId="0" applyFont="1" applyFill="1" applyAlignment="1">
      <alignment horizontal="center" vertical="center"/>
    </xf>
    <xf numFmtId="0" fontId="11" fillId="0" borderId="12" xfId="0" applyFont="1" applyBorder="1">
      <alignment vertical="center"/>
    </xf>
    <xf numFmtId="0" fontId="1" fillId="0" borderId="12" xfId="0" applyFont="1" applyBorder="1">
      <alignment vertical="center"/>
    </xf>
    <xf numFmtId="0" fontId="12" fillId="0" borderId="0" xfId="0" applyFont="1">
      <alignment vertical="center"/>
    </xf>
    <xf numFmtId="0" fontId="16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12" fillId="0" borderId="0" xfId="0" applyFont="1" applyAlignment="1"/>
    <xf numFmtId="0" fontId="14" fillId="0" borderId="0" xfId="0" applyFont="1">
      <alignment vertical="center"/>
    </xf>
    <xf numFmtId="0" fontId="4" fillId="0" borderId="0" xfId="0" applyFont="1">
      <alignment vertical="center"/>
    </xf>
    <xf numFmtId="0" fontId="1" fillId="4" borderId="0" xfId="0" applyFont="1" applyFill="1">
      <alignment vertical="center"/>
    </xf>
    <xf numFmtId="0" fontId="17" fillId="5" borderId="0" xfId="0" applyFont="1" applyFill="1" applyAlignment="1">
      <alignment horizontal="center" vertical="center"/>
    </xf>
    <xf numFmtId="0" fontId="1" fillId="5" borderId="35" xfId="0" applyFont="1" applyFill="1" applyBorder="1">
      <alignment vertical="center"/>
    </xf>
    <xf numFmtId="0" fontId="18" fillId="5" borderId="35" xfId="0" applyFont="1" applyFill="1" applyBorder="1">
      <alignment vertical="center"/>
    </xf>
    <xf numFmtId="0" fontId="1" fillId="9" borderId="0" xfId="0" applyFont="1" applyFill="1">
      <alignment vertical="center"/>
    </xf>
    <xf numFmtId="0" fontId="17" fillId="9" borderId="0" xfId="0" applyFont="1" applyFill="1" applyAlignment="1">
      <alignment horizontal="center" vertical="center"/>
    </xf>
    <xf numFmtId="0" fontId="18" fillId="9" borderId="0" xfId="0" applyFont="1" applyFill="1">
      <alignment vertical="center"/>
    </xf>
    <xf numFmtId="0" fontId="1" fillId="9" borderId="42" xfId="0" applyFont="1" applyFill="1" applyBorder="1">
      <alignment vertical="center"/>
    </xf>
    <xf numFmtId="0" fontId="18" fillId="9" borderId="0" xfId="0" applyFont="1" applyFill="1" applyAlignment="1">
      <alignment horizontal="right" vertical="center"/>
    </xf>
    <xf numFmtId="0" fontId="1" fillId="9" borderId="0" xfId="0" applyFont="1" applyFill="1" applyAlignment="1">
      <alignment horizontal="left" vertical="top" wrapText="1"/>
    </xf>
    <xf numFmtId="0" fontId="1" fillId="9" borderId="0" xfId="0" applyFont="1" applyFill="1" applyAlignment="1">
      <alignment horizontal="left" vertical="top"/>
    </xf>
    <xf numFmtId="0" fontId="1" fillId="7" borderId="16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9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left" vertical="top" indent="1"/>
    </xf>
    <xf numFmtId="0" fontId="1" fillId="5" borderId="0" xfId="0" applyFont="1" applyFill="1" applyAlignment="1">
      <alignment horizontal="left" vertical="top"/>
    </xf>
    <xf numFmtId="0" fontId="1" fillId="11" borderId="35" xfId="0" applyFont="1" applyFill="1" applyBorder="1">
      <alignment vertical="center"/>
    </xf>
    <xf numFmtId="0" fontId="18" fillId="11" borderId="35" xfId="0" applyFont="1" applyFill="1" applyBorder="1">
      <alignment vertical="center"/>
    </xf>
    <xf numFmtId="0" fontId="1" fillId="11" borderId="0" xfId="0" applyFont="1" applyFill="1">
      <alignment vertical="center"/>
    </xf>
    <xf numFmtId="0" fontId="18" fillId="11" borderId="0" xfId="0" applyFont="1" applyFill="1" applyAlignment="1">
      <alignment horizontal="right" vertical="center"/>
    </xf>
    <xf numFmtId="0" fontId="20" fillId="11" borderId="0" xfId="0" applyFont="1" applyFill="1">
      <alignment vertical="center"/>
    </xf>
    <xf numFmtId="0" fontId="21" fillId="11" borderId="0" xfId="0" applyFont="1" applyFill="1" applyAlignment="1">
      <alignment horizontal="center" vertical="center"/>
    </xf>
    <xf numFmtId="0" fontId="23" fillId="5" borderId="0" xfId="0" applyFont="1" applyFill="1">
      <alignment vertical="center"/>
    </xf>
    <xf numFmtId="0" fontId="24" fillId="11" borderId="0" xfId="0" applyFont="1" applyFill="1" applyAlignment="1">
      <alignment vertical="top"/>
    </xf>
    <xf numFmtId="0" fontId="24" fillId="11" borderId="0" xfId="0" applyFont="1" applyFill="1" applyAlignment="1">
      <alignment horizontal="right" vertical="top"/>
    </xf>
    <xf numFmtId="0" fontId="4" fillId="4" borderId="79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4" fillId="0" borderId="0" xfId="0" applyFont="1" applyFill="1" applyAlignment="1">
      <alignment horizontal="left" vertical="center" indent="1"/>
    </xf>
    <xf numFmtId="0" fontId="4" fillId="0" borderId="0" xfId="0" applyFont="1" applyFill="1">
      <alignment vertical="center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0" fontId="27" fillId="9" borderId="0" xfId="0" applyFont="1" applyFill="1" applyAlignment="1">
      <alignment horizontal="right" vertical="top"/>
    </xf>
    <xf numFmtId="0" fontId="27" fillId="9" borderId="0" xfId="0" applyFont="1" applyFill="1" applyAlignment="1"/>
    <xf numFmtId="0" fontId="17" fillId="9" borderId="0" xfId="0" applyFont="1" applyFill="1" applyAlignment="1">
      <alignment horizontal="right" vertical="center"/>
    </xf>
    <xf numFmtId="0" fontId="17" fillId="9" borderId="0" xfId="0" applyFont="1" applyFill="1" applyAlignment="1">
      <alignment horizontal="left" vertical="center"/>
    </xf>
    <xf numFmtId="176" fontId="4" fillId="4" borderId="97" xfId="0" applyNumberFormat="1" applyFont="1" applyFill="1" applyBorder="1" applyAlignment="1">
      <alignment horizontal="center" vertical="center"/>
    </xf>
    <xf numFmtId="0" fontId="1" fillId="9" borderId="0" xfId="0" applyFont="1" applyFill="1" applyBorder="1">
      <alignment vertical="center"/>
    </xf>
    <xf numFmtId="0" fontId="17" fillId="9" borderId="0" xfId="0" applyFont="1" applyFill="1" applyBorder="1" applyAlignment="1">
      <alignment vertical="center"/>
    </xf>
    <xf numFmtId="0" fontId="1" fillId="9" borderId="103" xfId="0" applyFont="1" applyFill="1" applyBorder="1">
      <alignment vertical="center"/>
    </xf>
    <xf numFmtId="0" fontId="17" fillId="9" borderId="104" xfId="0" applyFont="1" applyFill="1" applyBorder="1" applyAlignment="1">
      <alignment vertical="center"/>
    </xf>
    <xf numFmtId="0" fontId="1" fillId="9" borderId="104" xfId="0" applyFont="1" applyFill="1" applyBorder="1">
      <alignment vertical="center"/>
    </xf>
    <xf numFmtId="0" fontId="17" fillId="9" borderId="105" xfId="0" applyFont="1" applyFill="1" applyBorder="1" applyAlignment="1">
      <alignment vertical="center"/>
    </xf>
    <xf numFmtId="0" fontId="1" fillId="9" borderId="106" xfId="0" applyFont="1" applyFill="1" applyBorder="1">
      <alignment vertical="center"/>
    </xf>
    <xf numFmtId="0" fontId="1" fillId="9" borderId="107" xfId="0" applyFont="1" applyFill="1" applyBorder="1">
      <alignment vertical="center"/>
    </xf>
    <xf numFmtId="0" fontId="17" fillId="9" borderId="0" xfId="0" applyFont="1" applyFill="1" applyBorder="1">
      <alignment vertical="center"/>
    </xf>
    <xf numFmtId="0" fontId="1" fillId="9" borderId="108" xfId="0" applyFont="1" applyFill="1" applyBorder="1">
      <alignment vertical="center"/>
    </xf>
    <xf numFmtId="0" fontId="1" fillId="9" borderId="109" xfId="0" applyFont="1" applyFill="1" applyBorder="1">
      <alignment vertical="center"/>
    </xf>
    <xf numFmtId="0" fontId="17" fillId="9" borderId="0" xfId="0" applyFont="1" applyFill="1" applyBorder="1" applyAlignment="1">
      <alignment horizontal="right" vertical="center"/>
    </xf>
    <xf numFmtId="0" fontId="1" fillId="5" borderId="0" xfId="0" applyFont="1" applyFill="1" applyAlignment="1">
      <alignment vertical="top"/>
    </xf>
    <xf numFmtId="0" fontId="9" fillId="5" borderId="0" xfId="0" applyFont="1" applyFill="1">
      <alignment vertical="center"/>
    </xf>
    <xf numFmtId="0" fontId="9" fillId="5" borderId="3" xfId="0" applyFont="1" applyFill="1" applyBorder="1" applyAlignment="1">
      <alignment vertical="center"/>
    </xf>
    <xf numFmtId="0" fontId="1" fillId="5" borderId="3" xfId="0" applyFont="1" applyFill="1" applyBorder="1">
      <alignment vertical="center"/>
    </xf>
    <xf numFmtId="0" fontId="30" fillId="5" borderId="4" xfId="0" applyFont="1" applyFill="1" applyBorder="1" applyAlignment="1">
      <alignment horizontal="right" vertical="center"/>
    </xf>
    <xf numFmtId="0" fontId="31" fillId="4" borderId="119" xfId="0" applyFont="1" applyFill="1" applyBorder="1" applyAlignment="1">
      <alignment vertical="center"/>
    </xf>
    <xf numFmtId="0" fontId="31" fillId="4" borderId="120" xfId="0" applyFont="1" applyFill="1" applyBorder="1" applyAlignment="1">
      <alignment vertical="center"/>
    </xf>
    <xf numFmtId="0" fontId="32" fillId="5" borderId="0" xfId="0" applyFont="1" applyFill="1" applyAlignment="1">
      <alignment horizontal="right" vertical="top"/>
    </xf>
    <xf numFmtId="176" fontId="4" fillId="4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9" fillId="5" borderId="0" xfId="0" applyFont="1" applyFill="1" applyAlignment="1">
      <alignment horizontal="right" vertical="center"/>
    </xf>
    <xf numFmtId="0" fontId="32" fillId="5" borderId="0" xfId="0" applyFont="1" applyFill="1">
      <alignment vertical="center"/>
    </xf>
    <xf numFmtId="0" fontId="32" fillId="5" borderId="0" xfId="0" applyFont="1" applyFill="1" applyAlignment="1">
      <alignment horizontal="right" vertical="center"/>
    </xf>
    <xf numFmtId="0" fontId="21" fillId="11" borderId="0" xfId="0" applyFont="1" applyFill="1">
      <alignment vertical="center"/>
    </xf>
    <xf numFmtId="0" fontId="21" fillId="11" borderId="0" xfId="0" applyFont="1" applyFill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3" fillId="0" borderId="20" xfId="0" applyFont="1" applyBorder="1" applyAlignment="1">
      <alignment horizontal="center" vertical="center"/>
    </xf>
    <xf numFmtId="0" fontId="13" fillId="0" borderId="173" xfId="0" applyFont="1" applyBorder="1" applyAlignment="1">
      <alignment vertical="center"/>
    </xf>
    <xf numFmtId="0" fontId="1" fillId="0" borderId="174" xfId="0" applyFont="1" applyBorder="1">
      <alignment vertical="center"/>
    </xf>
    <xf numFmtId="0" fontId="13" fillId="0" borderId="174" xfId="0" applyFont="1" applyBorder="1" applyAlignment="1">
      <alignment vertical="center"/>
    </xf>
    <xf numFmtId="0" fontId="13" fillId="0" borderId="174" xfId="0" applyFont="1" applyBorder="1">
      <alignment vertical="center"/>
    </xf>
    <xf numFmtId="0" fontId="34" fillId="0" borderId="174" xfId="0" applyFont="1" applyBorder="1">
      <alignment vertical="center"/>
    </xf>
    <xf numFmtId="0" fontId="34" fillId="0" borderId="175" xfId="0" applyFont="1" applyBorder="1">
      <alignment vertical="center"/>
    </xf>
    <xf numFmtId="0" fontId="13" fillId="0" borderId="182" xfId="0" applyFont="1" applyFill="1" applyBorder="1" applyAlignment="1">
      <alignment horizontal="left" vertical="center" indent="1"/>
    </xf>
    <xf numFmtId="0" fontId="13" fillId="0" borderId="183" xfId="0" applyFont="1" applyFill="1" applyBorder="1" applyAlignment="1">
      <alignment horizontal="left" vertical="center" indent="1"/>
    </xf>
    <xf numFmtId="0" fontId="13" fillId="0" borderId="34" xfId="0" applyFont="1" applyFill="1" applyBorder="1" applyAlignment="1">
      <alignment horizontal="left" vertical="center" indent="1"/>
    </xf>
    <xf numFmtId="0" fontId="13" fillId="0" borderId="33" xfId="0" applyFont="1" applyFill="1" applyBorder="1" applyAlignment="1">
      <alignment horizontal="left" vertical="center" indent="1"/>
    </xf>
    <xf numFmtId="0" fontId="4" fillId="0" borderId="184" xfId="0" applyFont="1" applyBorder="1" applyAlignment="1">
      <alignment horizontal="center" vertical="center" wrapText="1"/>
    </xf>
    <xf numFmtId="0" fontId="4" fillId="0" borderId="185" xfId="0" applyFont="1" applyBorder="1" applyAlignment="1">
      <alignment horizontal="center" vertical="center" wrapText="1"/>
    </xf>
    <xf numFmtId="0" fontId="4" fillId="0" borderId="186" xfId="0" applyFont="1" applyBorder="1" applyAlignment="1">
      <alignment horizontal="center" vertical="center" wrapText="1"/>
    </xf>
    <xf numFmtId="0" fontId="4" fillId="0" borderId="187" xfId="0" applyFont="1" applyBorder="1" applyAlignment="1">
      <alignment horizontal="center" vertical="center" wrapText="1"/>
    </xf>
    <xf numFmtId="0" fontId="4" fillId="0" borderId="188" xfId="0" applyFont="1" applyBorder="1" applyAlignment="1">
      <alignment horizontal="center" vertical="center" wrapText="1"/>
    </xf>
    <xf numFmtId="0" fontId="13" fillId="0" borderId="192" xfId="0" applyFont="1" applyFill="1" applyBorder="1" applyAlignment="1">
      <alignment horizontal="left" vertical="center" indent="1"/>
    </xf>
    <xf numFmtId="0" fontId="13" fillId="0" borderId="32" xfId="0" applyFont="1" applyFill="1" applyBorder="1" applyAlignment="1">
      <alignment horizontal="left" vertical="center" indent="1"/>
    </xf>
    <xf numFmtId="0" fontId="1" fillId="7" borderId="13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6" fillId="0" borderId="199" xfId="0" applyFont="1" applyBorder="1" applyAlignment="1">
      <alignment horizontal="left" vertical="center" indent="1"/>
    </xf>
    <xf numFmtId="0" fontId="6" fillId="0" borderId="200" xfId="0" applyFont="1" applyBorder="1" applyAlignment="1">
      <alignment horizontal="left" vertical="center" indent="1"/>
    </xf>
    <xf numFmtId="0" fontId="13" fillId="0" borderId="196" xfId="0" applyFont="1" applyBorder="1" applyAlignment="1">
      <alignment horizontal="left" vertical="top" wrapText="1" indent="1"/>
    </xf>
    <xf numFmtId="0" fontId="13" fillId="0" borderId="197" xfId="0" applyFont="1" applyBorder="1" applyAlignment="1">
      <alignment horizontal="left" vertical="top" wrapText="1" indent="1"/>
    </xf>
    <xf numFmtId="0" fontId="1" fillId="7" borderId="13" xfId="0" applyFont="1" applyFill="1" applyBorder="1" applyAlignment="1">
      <alignment horizontal="center" vertical="center" wrapText="1"/>
    </xf>
    <xf numFmtId="0" fontId="13" fillId="0" borderId="199" xfId="0" applyFont="1" applyBorder="1" applyAlignment="1">
      <alignment horizontal="left" vertical="center" indent="1"/>
    </xf>
    <xf numFmtId="0" fontId="13" fillId="0" borderId="200" xfId="0" applyFont="1" applyBorder="1" applyAlignment="1">
      <alignment horizontal="left" vertical="center" indent="1"/>
    </xf>
    <xf numFmtId="0" fontId="13" fillId="0" borderId="196" xfId="0" applyFont="1" applyBorder="1" applyAlignment="1">
      <alignment horizontal="left" vertical="center" wrapText="1" indent="1"/>
    </xf>
    <xf numFmtId="0" fontId="13" fillId="0" borderId="197" xfId="0" applyFont="1" applyBorder="1" applyAlignment="1">
      <alignment horizontal="left" vertical="center" wrapText="1" indent="1"/>
    </xf>
    <xf numFmtId="0" fontId="1" fillId="7" borderId="22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8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 shrinkToFit="1"/>
    </xf>
    <xf numFmtId="0" fontId="1" fillId="7" borderId="23" xfId="0" applyFont="1" applyFill="1" applyBorder="1" applyAlignment="1">
      <alignment horizontal="center" vertical="center" shrinkToFit="1"/>
    </xf>
    <xf numFmtId="0" fontId="1" fillId="7" borderId="1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4" fillId="0" borderId="94" xfId="0" applyFont="1" applyBorder="1" applyAlignment="1">
      <alignment horizontal="left" vertical="center" indent="1"/>
    </xf>
    <xf numFmtId="0" fontId="4" fillId="0" borderId="194" xfId="0" applyFont="1" applyBorder="1" applyAlignment="1">
      <alignment horizontal="left" vertical="center" indent="1"/>
    </xf>
    <xf numFmtId="0" fontId="4" fillId="0" borderId="93" xfId="0" applyFont="1" applyBorder="1" applyAlignment="1">
      <alignment horizontal="left" vertical="center" indent="1"/>
    </xf>
    <xf numFmtId="0" fontId="4" fillId="0" borderId="195" xfId="0" applyFont="1" applyBorder="1" applyAlignment="1">
      <alignment horizontal="left" vertical="center" indent="1"/>
    </xf>
    <xf numFmtId="0" fontId="4" fillId="0" borderId="199" xfId="0" applyFont="1" applyBorder="1" applyAlignment="1">
      <alignment horizontal="left" vertical="center" indent="1"/>
    </xf>
    <xf numFmtId="0" fontId="4" fillId="0" borderId="200" xfId="0" applyFont="1" applyBorder="1" applyAlignment="1">
      <alignment horizontal="left" vertical="center" indent="1"/>
    </xf>
    <xf numFmtId="0" fontId="6" fillId="0" borderId="93" xfId="0" applyFont="1" applyBorder="1" applyAlignment="1">
      <alignment horizontal="left" vertical="center" indent="1"/>
    </xf>
    <xf numFmtId="0" fontId="6" fillId="0" borderId="195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12" borderId="92" xfId="0" applyFont="1" applyFill="1" applyBorder="1" applyAlignment="1">
      <alignment horizontal="center" vertical="center"/>
    </xf>
    <xf numFmtId="0" fontId="1" fillId="12" borderId="91" xfId="0" applyFont="1" applyFill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25" fillId="13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left" vertical="top" wrapText="1"/>
    </xf>
    <xf numFmtId="0" fontId="1" fillId="11" borderId="0" xfId="0" applyFont="1" applyFill="1" applyAlignment="1">
      <alignment horizontal="left" vertical="top"/>
    </xf>
    <xf numFmtId="0" fontId="1" fillId="12" borderId="86" xfId="0" applyFont="1" applyFill="1" applyBorder="1" applyAlignment="1">
      <alignment horizontal="center" vertical="center"/>
    </xf>
    <xf numFmtId="0" fontId="1" fillId="12" borderId="87" xfId="0" applyFont="1" applyFill="1" applyBorder="1" applyAlignment="1">
      <alignment horizontal="center" vertical="center"/>
    </xf>
    <xf numFmtId="0" fontId="4" fillId="4" borderId="88" xfId="0" applyFont="1" applyFill="1" applyBorder="1" applyAlignment="1">
      <alignment horizontal="center" vertical="center" wrapText="1"/>
    </xf>
    <xf numFmtId="0" fontId="4" fillId="4" borderId="89" xfId="0" applyFont="1" applyFill="1" applyBorder="1" applyAlignment="1">
      <alignment horizontal="center" vertical="center" wrapText="1"/>
    </xf>
    <xf numFmtId="0" fontId="1" fillId="12" borderId="87" xfId="0" applyFont="1" applyFill="1" applyBorder="1" applyAlignment="1">
      <alignment horizontal="left" vertical="center" indent="1"/>
    </xf>
    <xf numFmtId="0" fontId="1" fillId="12" borderId="90" xfId="0" applyFont="1" applyFill="1" applyBorder="1" applyAlignment="1">
      <alignment horizontal="left" vertical="center" indent="1"/>
    </xf>
    <xf numFmtId="0" fontId="4" fillId="4" borderId="91" xfId="0" applyFont="1" applyFill="1" applyBorder="1" applyAlignment="1">
      <alignment horizontal="center" vertical="center" wrapText="1"/>
    </xf>
    <xf numFmtId="0" fontId="13" fillId="4" borderId="69" xfId="0" applyFont="1" applyFill="1" applyBorder="1" applyAlignment="1">
      <alignment horizontal="left" vertical="center" indent="1"/>
    </xf>
    <xf numFmtId="0" fontId="13" fillId="4" borderId="70" xfId="0" applyFont="1" applyFill="1" applyBorder="1" applyAlignment="1">
      <alignment horizontal="left" vertical="center" indent="1"/>
    </xf>
    <xf numFmtId="0" fontId="1" fillId="5" borderId="0" xfId="0" applyFont="1" applyFill="1" applyAlignment="1">
      <alignment horizontal="left" vertical="top" wrapText="1"/>
    </xf>
    <xf numFmtId="0" fontId="1" fillId="5" borderId="0" xfId="0" applyFont="1" applyFill="1" applyAlignment="1">
      <alignment horizontal="left" vertical="top"/>
    </xf>
    <xf numFmtId="0" fontId="1" fillId="8" borderId="65" xfId="0" applyFont="1" applyFill="1" applyBorder="1" applyAlignment="1">
      <alignment horizontal="center" vertical="center" shrinkToFit="1"/>
    </xf>
    <xf numFmtId="0" fontId="1" fillId="8" borderId="66" xfId="0" applyFont="1" applyFill="1" applyBorder="1" applyAlignment="1">
      <alignment horizontal="center" vertical="center" shrinkToFit="1"/>
    </xf>
    <xf numFmtId="0" fontId="13" fillId="4" borderId="66" xfId="0" applyFont="1" applyFill="1" applyBorder="1" applyAlignment="1">
      <alignment horizontal="left" vertical="center" indent="1"/>
    </xf>
    <xf numFmtId="0" fontId="13" fillId="4" borderId="67" xfId="0" applyFont="1" applyFill="1" applyBorder="1" applyAlignment="1">
      <alignment horizontal="left" vertical="center" indent="1"/>
    </xf>
    <xf numFmtId="0" fontId="1" fillId="8" borderId="74" xfId="0" applyFont="1" applyFill="1" applyBorder="1" applyAlignment="1">
      <alignment horizontal="center" vertical="center"/>
    </xf>
    <xf numFmtId="0" fontId="1" fillId="8" borderId="75" xfId="0" applyFont="1" applyFill="1" applyBorder="1" applyAlignment="1">
      <alignment horizontal="center" vertical="center"/>
    </xf>
    <xf numFmtId="0" fontId="13" fillId="4" borderId="71" xfId="0" applyFont="1" applyFill="1" applyBorder="1" applyAlignment="1">
      <alignment horizontal="left" vertical="center" indent="1"/>
    </xf>
    <xf numFmtId="0" fontId="13" fillId="4" borderId="72" xfId="0" applyFont="1" applyFill="1" applyBorder="1" applyAlignment="1">
      <alignment horizontal="left" vertical="center" indent="1"/>
    </xf>
    <xf numFmtId="0" fontId="13" fillId="4" borderId="73" xfId="0" applyFont="1" applyFill="1" applyBorder="1" applyAlignment="1">
      <alignment horizontal="left" vertical="center" indent="1"/>
    </xf>
    <xf numFmtId="0" fontId="1" fillId="12" borderId="80" xfId="0" applyFont="1" applyFill="1" applyBorder="1" applyAlignment="1">
      <alignment horizontal="center" vertical="center"/>
    </xf>
    <xf numFmtId="0" fontId="1" fillId="12" borderId="81" xfId="0" applyFont="1" applyFill="1" applyBorder="1" applyAlignment="1">
      <alignment horizontal="center" vertical="center"/>
    </xf>
    <xf numFmtId="0" fontId="4" fillId="4" borderId="81" xfId="0" applyFont="1" applyFill="1" applyBorder="1" applyAlignment="1">
      <alignment horizontal="left" vertical="center" indent="1"/>
    </xf>
    <xf numFmtId="0" fontId="4" fillId="4" borderId="82" xfId="0" applyFont="1" applyFill="1" applyBorder="1" applyAlignment="1">
      <alignment horizontal="left" vertical="center" indent="1"/>
    </xf>
    <xf numFmtId="0" fontId="1" fillId="12" borderId="83" xfId="0" applyFont="1" applyFill="1" applyBorder="1" applyAlignment="1">
      <alignment horizontal="center" vertical="center"/>
    </xf>
    <xf numFmtId="0" fontId="1" fillId="12" borderId="84" xfId="0" applyFont="1" applyFill="1" applyBorder="1" applyAlignment="1">
      <alignment horizontal="center" vertical="center"/>
    </xf>
    <xf numFmtId="0" fontId="4" fillId="4" borderId="84" xfId="0" applyFont="1" applyFill="1" applyBorder="1" applyAlignment="1">
      <alignment horizontal="left" vertical="top" wrapText="1" indent="1"/>
    </xf>
    <xf numFmtId="0" fontId="4" fillId="4" borderId="84" xfId="0" applyFont="1" applyFill="1" applyBorder="1" applyAlignment="1">
      <alignment horizontal="left" vertical="top" indent="1"/>
    </xf>
    <xf numFmtId="0" fontId="4" fillId="4" borderId="85" xfId="0" applyFont="1" applyFill="1" applyBorder="1" applyAlignment="1">
      <alignment horizontal="left" vertical="top" indent="1"/>
    </xf>
    <xf numFmtId="0" fontId="13" fillId="4" borderId="76" xfId="0" applyFont="1" applyFill="1" applyBorder="1" applyAlignment="1">
      <alignment horizontal="left" vertical="center" indent="1"/>
    </xf>
    <xf numFmtId="0" fontId="13" fillId="4" borderId="11" xfId="0" applyFont="1" applyFill="1" applyBorder="1" applyAlignment="1">
      <alignment horizontal="left" vertical="center" indent="1"/>
    </xf>
    <xf numFmtId="0" fontId="13" fillId="4" borderId="77" xfId="0" applyFont="1" applyFill="1" applyBorder="1" applyAlignment="1">
      <alignment horizontal="left" vertical="center" indent="1"/>
    </xf>
    <xf numFmtId="0" fontId="13" fillId="4" borderId="78" xfId="0" applyFont="1" applyFill="1" applyBorder="1" applyAlignment="1">
      <alignment horizontal="left" vertical="center" indent="1"/>
    </xf>
    <xf numFmtId="0" fontId="13" fillId="4" borderId="3" xfId="0" applyFont="1" applyFill="1" applyBorder="1" applyAlignment="1">
      <alignment horizontal="left" vertical="center" indent="1"/>
    </xf>
    <xf numFmtId="0" fontId="13" fillId="4" borderId="4" xfId="0" applyFont="1" applyFill="1" applyBorder="1" applyAlignment="1">
      <alignment horizontal="left" vertical="center" indent="1"/>
    </xf>
    <xf numFmtId="0" fontId="1" fillId="9" borderId="0" xfId="0" applyFont="1" applyFill="1" applyAlignment="1">
      <alignment horizontal="left" vertical="top" wrapText="1"/>
    </xf>
    <xf numFmtId="0" fontId="1" fillId="9" borderId="0" xfId="0" applyFont="1" applyFill="1" applyAlignment="1">
      <alignment horizontal="left" vertical="top"/>
    </xf>
    <xf numFmtId="0" fontId="1" fillId="10" borderId="56" xfId="0" applyFont="1" applyFill="1" applyBorder="1" applyAlignment="1">
      <alignment horizontal="center" vertical="center"/>
    </xf>
    <xf numFmtId="0" fontId="1" fillId="10" borderId="55" xfId="0" applyFont="1" applyFill="1" applyBorder="1" applyAlignment="1">
      <alignment horizontal="center" vertical="center"/>
    </xf>
    <xf numFmtId="0" fontId="4" fillId="4" borderId="54" xfId="0" applyFont="1" applyFill="1" applyBorder="1" applyAlignment="1">
      <alignment horizontal="left" vertical="center" indent="1"/>
    </xf>
    <xf numFmtId="0" fontId="4" fillId="4" borderId="53" xfId="0" applyFont="1" applyFill="1" applyBorder="1" applyAlignment="1">
      <alignment horizontal="left" vertical="center" indent="1"/>
    </xf>
    <xf numFmtId="0" fontId="1" fillId="10" borderId="52" xfId="0" applyFont="1" applyFill="1" applyBorder="1" applyAlignment="1">
      <alignment horizontal="center" vertical="center"/>
    </xf>
    <xf numFmtId="0" fontId="1" fillId="10" borderId="51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left" vertical="center" indent="1"/>
    </xf>
    <xf numFmtId="0" fontId="5" fillId="4" borderId="49" xfId="0" applyFont="1" applyFill="1" applyBorder="1" applyAlignment="1">
      <alignment horizontal="left" vertical="center" indent="1"/>
    </xf>
    <xf numFmtId="0" fontId="1" fillId="10" borderId="45" xfId="0" applyFont="1" applyFill="1" applyBorder="1" applyAlignment="1">
      <alignment horizontal="center" vertical="center"/>
    </xf>
    <xf numFmtId="0" fontId="1" fillId="10" borderId="38" xfId="0" applyFont="1" applyFill="1" applyBorder="1" applyAlignment="1">
      <alignment horizontal="center" vertical="center"/>
    </xf>
    <xf numFmtId="0" fontId="13" fillId="4" borderId="38" xfId="0" applyFont="1" applyFill="1" applyBorder="1" applyAlignment="1">
      <alignment horizontal="left" vertical="center" indent="1"/>
    </xf>
    <xf numFmtId="0" fontId="13" fillId="4" borderId="44" xfId="0" applyFont="1" applyFill="1" applyBorder="1" applyAlignment="1">
      <alignment horizontal="left" vertical="center" indent="1"/>
    </xf>
    <xf numFmtId="0" fontId="13" fillId="4" borderId="40" xfId="0" applyFont="1" applyFill="1" applyBorder="1" applyAlignment="1">
      <alignment horizontal="left" vertical="center" indent="1"/>
    </xf>
    <xf numFmtId="0" fontId="13" fillId="4" borderId="39" xfId="0" applyFont="1" applyFill="1" applyBorder="1" applyAlignment="1">
      <alignment horizontal="left" vertical="center" indent="1"/>
    </xf>
    <xf numFmtId="0" fontId="1" fillId="10" borderId="43" xfId="0" applyFont="1" applyFill="1" applyBorder="1" applyAlignment="1">
      <alignment horizontal="center" vertical="center"/>
    </xf>
    <xf numFmtId="0" fontId="1" fillId="10" borderId="37" xfId="0" applyFont="1" applyFill="1" applyBorder="1" applyAlignment="1">
      <alignment horizontal="center" vertical="center"/>
    </xf>
    <xf numFmtId="0" fontId="1" fillId="10" borderId="41" xfId="0" applyFont="1" applyFill="1" applyBorder="1" applyAlignment="1">
      <alignment horizontal="center" vertical="center"/>
    </xf>
    <xf numFmtId="0" fontId="1" fillId="10" borderId="36" xfId="0" applyFont="1" applyFill="1" applyBorder="1" applyAlignment="1">
      <alignment horizontal="center" vertical="center"/>
    </xf>
    <xf numFmtId="0" fontId="13" fillId="4" borderId="205" xfId="0" applyFont="1" applyFill="1" applyBorder="1" applyAlignment="1">
      <alignment horizontal="left" vertical="center" indent="1"/>
    </xf>
    <xf numFmtId="0" fontId="13" fillId="4" borderId="204" xfId="0" applyFont="1" applyFill="1" applyBorder="1" applyAlignment="1">
      <alignment horizontal="left" vertical="center" indent="1"/>
    </xf>
    <xf numFmtId="0" fontId="13" fillId="4" borderId="57" xfId="0" applyFont="1" applyFill="1" applyBorder="1" applyAlignment="1">
      <alignment horizontal="left" vertical="center" indent="1"/>
    </xf>
    <xf numFmtId="0" fontId="13" fillId="4" borderId="54" xfId="0" applyFont="1" applyFill="1" applyBorder="1" applyAlignment="1">
      <alignment horizontal="left" vertical="center" indent="1"/>
    </xf>
    <xf numFmtId="0" fontId="13" fillId="4" borderId="53" xfId="0" applyFont="1" applyFill="1" applyBorder="1" applyAlignment="1">
      <alignment horizontal="left" vertical="center" indent="1"/>
    </xf>
    <xf numFmtId="0" fontId="13" fillId="4" borderId="58" xfId="0" applyFont="1" applyFill="1" applyBorder="1" applyAlignment="1">
      <alignment horizontal="left" vertical="center" indent="1"/>
    </xf>
    <xf numFmtId="0" fontId="13" fillId="4" borderId="50" xfId="0" applyFont="1" applyFill="1" applyBorder="1" applyAlignment="1">
      <alignment horizontal="left" vertical="center" indent="1"/>
    </xf>
    <xf numFmtId="0" fontId="13" fillId="4" borderId="49" xfId="0" applyFont="1" applyFill="1" applyBorder="1" applyAlignment="1">
      <alignment horizontal="left" vertical="center" indent="1"/>
    </xf>
    <xf numFmtId="0" fontId="1" fillId="8" borderId="59" xfId="0" applyFont="1" applyFill="1" applyBorder="1" applyAlignment="1">
      <alignment horizontal="center" vertical="center"/>
    </xf>
    <xf numFmtId="0" fontId="1" fillId="8" borderId="6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6" fillId="6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horizontal="center" vertical="center"/>
    </xf>
    <xf numFmtId="0" fontId="13" fillId="4" borderId="203" xfId="0" applyFont="1" applyFill="1" applyBorder="1" applyAlignment="1">
      <alignment horizontal="left" vertical="center" indent="1"/>
    </xf>
    <xf numFmtId="0" fontId="13" fillId="4" borderId="201" xfId="0" applyFont="1" applyFill="1" applyBorder="1" applyAlignment="1">
      <alignment horizontal="left" vertical="center" indent="1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8" borderId="116" xfId="0" applyFont="1" applyFill="1" applyBorder="1" applyAlignment="1">
      <alignment horizontal="center" vertical="center"/>
    </xf>
    <xf numFmtId="0" fontId="1" fillId="8" borderId="117" xfId="0" applyFont="1" applyFill="1" applyBorder="1" applyAlignment="1">
      <alignment horizontal="center" vertical="center"/>
    </xf>
    <xf numFmtId="0" fontId="13" fillId="4" borderId="133" xfId="0" applyFont="1" applyFill="1" applyBorder="1" applyAlignment="1">
      <alignment horizontal="left" vertical="center" indent="1"/>
    </xf>
    <xf numFmtId="0" fontId="13" fillId="4" borderId="202" xfId="0" applyFont="1" applyFill="1" applyBorder="1" applyAlignment="1">
      <alignment horizontal="left" vertical="center" indent="1"/>
    </xf>
    <xf numFmtId="0" fontId="1" fillId="8" borderId="5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4" fillId="4" borderId="60" xfId="0" applyFont="1" applyFill="1" applyBorder="1" applyAlignment="1">
      <alignment horizontal="left" vertical="center" indent="1"/>
    </xf>
    <xf numFmtId="0" fontId="4" fillId="4" borderId="61" xfId="0" applyFont="1" applyFill="1" applyBorder="1" applyAlignment="1">
      <alignment horizontal="left" vertical="center" indent="1"/>
    </xf>
    <xf numFmtId="0" fontId="1" fillId="8" borderId="62" xfId="0" applyFont="1" applyFill="1" applyBorder="1" applyAlignment="1">
      <alignment horizontal="center" vertical="center"/>
    </xf>
    <xf numFmtId="0" fontId="1" fillId="8" borderId="63" xfId="0" applyFont="1" applyFill="1" applyBorder="1" applyAlignment="1">
      <alignment horizontal="center" vertical="center"/>
    </xf>
    <xf numFmtId="0" fontId="5" fillId="4" borderId="63" xfId="0" applyFont="1" applyFill="1" applyBorder="1" applyAlignment="1">
      <alignment horizontal="left" vertical="center" indent="1"/>
    </xf>
    <xf numFmtId="0" fontId="5" fillId="4" borderId="64" xfId="0" applyFont="1" applyFill="1" applyBorder="1" applyAlignment="1">
      <alignment horizontal="left" vertical="center" indent="1"/>
    </xf>
    <xf numFmtId="0" fontId="13" fillId="4" borderId="6" xfId="0" applyFont="1" applyFill="1" applyBorder="1" applyAlignment="1">
      <alignment horizontal="left" vertical="center" indent="1"/>
    </xf>
    <xf numFmtId="0" fontId="13" fillId="4" borderId="7" xfId="0" applyFont="1" applyFill="1" applyBorder="1" applyAlignment="1">
      <alignment horizontal="left" vertical="center" indent="1"/>
    </xf>
    <xf numFmtId="0" fontId="1" fillId="8" borderId="65" xfId="0" applyFont="1" applyFill="1" applyBorder="1" applyAlignment="1">
      <alignment horizontal="center" vertical="center"/>
    </xf>
    <xf numFmtId="0" fontId="1" fillId="8" borderId="66" xfId="0" applyFont="1" applyFill="1" applyBorder="1" applyAlignment="1">
      <alignment horizontal="center" vertical="center"/>
    </xf>
    <xf numFmtId="0" fontId="1" fillId="8" borderId="68" xfId="0" applyFont="1" applyFill="1" applyBorder="1" applyAlignment="1">
      <alignment horizontal="center" vertical="center"/>
    </xf>
    <xf numFmtId="0" fontId="1" fillId="8" borderId="6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left" vertical="center" indent="1"/>
    </xf>
    <xf numFmtId="0" fontId="4" fillId="0" borderId="47" xfId="0" applyFont="1" applyFill="1" applyBorder="1" applyAlignment="1">
      <alignment horizontal="left" vertical="center" indent="1"/>
    </xf>
    <xf numFmtId="0" fontId="4" fillId="0" borderId="46" xfId="0" applyFont="1" applyFill="1" applyBorder="1" applyAlignment="1">
      <alignment horizontal="left" vertical="center" indent="1"/>
    </xf>
    <xf numFmtId="0" fontId="7" fillId="4" borderId="96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/>
    </xf>
    <xf numFmtId="0" fontId="1" fillId="10" borderId="48" xfId="0" applyFont="1" applyFill="1" applyBorder="1" applyAlignment="1">
      <alignment horizontal="center" vertical="center"/>
    </xf>
    <xf numFmtId="0" fontId="1" fillId="10" borderId="95" xfId="0" applyFont="1" applyFill="1" applyBorder="1" applyAlignment="1">
      <alignment horizontal="center" vertical="center"/>
    </xf>
    <xf numFmtId="0" fontId="17" fillId="9" borderId="98" xfId="0" applyFont="1" applyFill="1" applyBorder="1" applyAlignment="1">
      <alignment horizontal="left" vertical="center" indent="1"/>
    </xf>
    <xf numFmtId="0" fontId="17" fillId="9" borderId="0" xfId="0" applyFont="1" applyFill="1" applyAlignment="1">
      <alignment horizontal="left" vertical="center" indent="1"/>
    </xf>
    <xf numFmtId="0" fontId="17" fillId="9" borderId="99" xfId="0" applyFont="1" applyFill="1" applyBorder="1" applyAlignment="1">
      <alignment horizontal="left" vertical="center" indent="1"/>
    </xf>
    <xf numFmtId="0" fontId="29" fillId="4" borderId="100" xfId="0" applyFont="1" applyFill="1" applyBorder="1" applyAlignment="1">
      <alignment horizontal="left" vertical="center" indent="1"/>
    </xf>
    <xf numFmtId="0" fontId="29" fillId="4" borderId="101" xfId="0" applyFont="1" applyFill="1" applyBorder="1" applyAlignment="1">
      <alignment horizontal="left" vertical="center" indent="1"/>
    </xf>
    <xf numFmtId="0" fontId="29" fillId="4" borderId="102" xfId="0" applyFont="1" applyFill="1" applyBorder="1" applyAlignment="1">
      <alignment horizontal="left" vertical="center" indent="1"/>
    </xf>
    <xf numFmtId="0" fontId="7" fillId="4" borderId="111" xfId="0" applyFont="1" applyFill="1" applyBorder="1" applyAlignment="1">
      <alignment horizontal="center" vertical="center"/>
    </xf>
    <xf numFmtId="0" fontId="7" fillId="4" borderId="112" xfId="0" applyFont="1" applyFill="1" applyBorder="1" applyAlignment="1">
      <alignment horizontal="center" vertical="center"/>
    </xf>
    <xf numFmtId="0" fontId="13" fillId="4" borderId="110" xfId="0" applyFont="1" applyFill="1" applyBorder="1" applyAlignment="1">
      <alignment horizontal="center" vertical="center"/>
    </xf>
    <xf numFmtId="0" fontId="13" fillId="4" borderId="112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113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top" wrapText="1"/>
    </xf>
    <xf numFmtId="0" fontId="1" fillId="5" borderId="134" xfId="0" applyFont="1" applyFill="1" applyBorder="1" applyAlignment="1">
      <alignment horizontal="center" vertical="top" wrapText="1"/>
    </xf>
    <xf numFmtId="0" fontId="1" fillId="5" borderId="134" xfId="0" applyFont="1" applyFill="1" applyBorder="1" applyAlignment="1">
      <alignment horizontal="left" vertical="top" wrapText="1"/>
    </xf>
    <xf numFmtId="0" fontId="1" fillId="8" borderId="3" xfId="0" applyFont="1" applyFill="1" applyBorder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1" fillId="8" borderId="110" xfId="0" applyFont="1" applyFill="1" applyBorder="1" applyAlignment="1">
      <alignment horizontal="center" vertical="center"/>
    </xf>
    <xf numFmtId="0" fontId="1" fillId="8" borderId="111" xfId="0" applyFont="1" applyFill="1" applyBorder="1" applyAlignment="1">
      <alignment horizontal="center" vertical="center"/>
    </xf>
    <xf numFmtId="0" fontId="33" fillId="4" borderId="2" xfId="0" applyFont="1" applyFill="1" applyBorder="1" applyAlignment="1">
      <alignment horizontal="left" vertical="center" indent="1"/>
    </xf>
    <xf numFmtId="0" fontId="33" fillId="4" borderId="3" xfId="0" applyFont="1" applyFill="1" applyBorder="1" applyAlignment="1">
      <alignment horizontal="left" vertical="center" indent="1"/>
    </xf>
    <xf numFmtId="0" fontId="33" fillId="4" borderId="4" xfId="0" applyFont="1" applyFill="1" applyBorder="1" applyAlignment="1">
      <alignment horizontal="left" vertical="center" indent="1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87" xfId="0" applyFont="1" applyFill="1" applyBorder="1" applyAlignment="1">
      <alignment horizontal="center" vertical="center"/>
    </xf>
    <xf numFmtId="0" fontId="7" fillId="4" borderId="90" xfId="0" applyFont="1" applyFill="1" applyBorder="1" applyAlignment="1">
      <alignment horizontal="center" vertical="center"/>
    </xf>
    <xf numFmtId="0" fontId="13" fillId="4" borderId="121" xfId="0" applyFont="1" applyFill="1" applyBorder="1" applyAlignment="1">
      <alignment horizontal="left" vertical="center" indent="1"/>
    </xf>
    <xf numFmtId="0" fontId="13" fillId="4" borderId="122" xfId="0" applyFont="1" applyFill="1" applyBorder="1" applyAlignment="1">
      <alignment horizontal="left" vertical="center" indent="1"/>
    </xf>
    <xf numFmtId="0" fontId="13" fillId="4" borderId="123" xfId="0" applyFont="1" applyFill="1" applyBorder="1" applyAlignment="1">
      <alignment horizontal="left" vertical="center" indent="1"/>
    </xf>
    <xf numFmtId="38" fontId="13" fillId="4" borderId="6" xfId="1" applyFont="1" applyFill="1" applyBorder="1" applyAlignment="1">
      <alignment horizontal="center" vertical="center"/>
    </xf>
    <xf numFmtId="38" fontId="13" fillId="4" borderId="118" xfId="1" applyFont="1" applyFill="1" applyBorder="1" applyAlignment="1">
      <alignment horizontal="center" vertical="center"/>
    </xf>
    <xf numFmtId="0" fontId="13" fillId="4" borderId="124" xfId="0" applyFont="1" applyFill="1" applyBorder="1" applyAlignment="1">
      <alignment horizontal="left" vertical="center" indent="1"/>
    </xf>
    <xf numFmtId="0" fontId="13" fillId="4" borderId="125" xfId="0" applyFont="1" applyFill="1" applyBorder="1" applyAlignment="1">
      <alignment horizontal="left" vertical="center" indent="1"/>
    </xf>
    <xf numFmtId="0" fontId="13" fillId="4" borderId="126" xfId="0" applyFont="1" applyFill="1" applyBorder="1" applyAlignment="1">
      <alignment horizontal="left" vertical="center" indent="1"/>
    </xf>
    <xf numFmtId="0" fontId="13" fillId="4" borderId="127" xfId="0" applyFont="1" applyFill="1" applyBorder="1" applyAlignment="1">
      <alignment horizontal="left" vertical="center" indent="1"/>
    </xf>
    <xf numFmtId="0" fontId="13" fillId="4" borderId="128" xfId="0" applyFont="1" applyFill="1" applyBorder="1" applyAlignment="1">
      <alignment horizontal="left" vertical="center" indent="1"/>
    </xf>
    <xf numFmtId="0" fontId="13" fillId="4" borderId="129" xfId="0" applyFont="1" applyFill="1" applyBorder="1" applyAlignment="1">
      <alignment horizontal="left" vertical="center" indent="1"/>
    </xf>
    <xf numFmtId="0" fontId="1" fillId="8" borderId="130" xfId="0" applyFont="1" applyFill="1" applyBorder="1" applyAlignment="1">
      <alignment horizontal="center" vertical="center"/>
    </xf>
    <xf numFmtId="0" fontId="1" fillId="8" borderId="131" xfId="0" applyFont="1" applyFill="1" applyBorder="1" applyAlignment="1">
      <alignment horizontal="center" vertical="center"/>
    </xf>
    <xf numFmtId="0" fontId="1" fillId="8" borderId="114" xfId="0" applyFont="1" applyFill="1" applyBorder="1" applyAlignment="1">
      <alignment horizontal="center" vertical="center"/>
    </xf>
    <xf numFmtId="0" fontId="1" fillId="8" borderId="115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32" xfId="0" applyFont="1" applyFill="1" applyBorder="1" applyAlignment="1">
      <alignment horizontal="center" vertical="center"/>
    </xf>
    <xf numFmtId="38" fontId="4" fillId="4" borderId="2" xfId="1" applyFont="1" applyFill="1" applyBorder="1" applyAlignment="1">
      <alignment horizontal="center" vertical="center"/>
    </xf>
    <xf numFmtId="38" fontId="4" fillId="4" borderId="4" xfId="1" applyFont="1" applyFill="1" applyBorder="1" applyAlignment="1">
      <alignment horizontal="center" vertical="center"/>
    </xf>
    <xf numFmtId="38" fontId="29" fillId="4" borderId="2" xfId="1" applyFont="1" applyFill="1" applyBorder="1" applyAlignment="1">
      <alignment horizontal="center" vertical="center"/>
    </xf>
    <xf numFmtId="38" fontId="29" fillId="4" borderId="3" xfId="1" applyFont="1" applyFill="1" applyBorder="1" applyAlignment="1">
      <alignment horizontal="center" vertical="center"/>
    </xf>
    <xf numFmtId="38" fontId="29" fillId="4" borderId="4" xfId="1" applyFont="1" applyFill="1" applyBorder="1" applyAlignment="1">
      <alignment horizontal="center" vertical="center"/>
    </xf>
    <xf numFmtId="38" fontId="29" fillId="4" borderId="92" xfId="1" applyFont="1" applyFill="1" applyBorder="1" applyAlignment="1">
      <alignment horizontal="left" vertical="center" indent="1"/>
    </xf>
    <xf numFmtId="38" fontId="29" fillId="4" borderId="89" xfId="1" applyFont="1" applyFill="1" applyBorder="1" applyAlignment="1">
      <alignment horizontal="left" vertical="center" indent="1"/>
    </xf>
    <xf numFmtId="38" fontId="29" fillId="4" borderId="91" xfId="1" applyFont="1" applyFill="1" applyBorder="1" applyAlignment="1">
      <alignment horizontal="left" vertical="center" indent="1"/>
    </xf>
    <xf numFmtId="0" fontId="1" fillId="12" borderId="141" xfId="0" applyFont="1" applyFill="1" applyBorder="1" applyAlignment="1">
      <alignment horizontal="center" vertical="center"/>
    </xf>
    <xf numFmtId="0" fontId="1" fillId="12" borderId="145" xfId="0" applyFont="1" applyFill="1" applyBorder="1" applyAlignment="1">
      <alignment horizontal="center" vertical="center"/>
    </xf>
    <xf numFmtId="0" fontId="1" fillId="12" borderId="142" xfId="0" applyFont="1" applyFill="1" applyBorder="1" applyAlignment="1">
      <alignment horizontal="center" vertical="center"/>
    </xf>
    <xf numFmtId="0" fontId="1" fillId="12" borderId="143" xfId="0" applyFont="1" applyFill="1" applyBorder="1" applyAlignment="1">
      <alignment horizontal="center" vertical="center"/>
    </xf>
    <xf numFmtId="0" fontId="1" fillId="12" borderId="146" xfId="0" applyFont="1" applyFill="1" applyBorder="1" applyAlignment="1">
      <alignment horizontal="center" vertical="center"/>
    </xf>
    <xf numFmtId="0" fontId="1" fillId="12" borderId="144" xfId="0" applyFont="1" applyFill="1" applyBorder="1" applyAlignment="1">
      <alignment horizontal="center" vertical="center"/>
    </xf>
    <xf numFmtId="0" fontId="13" fillId="4" borderId="147" xfId="0" applyFont="1" applyFill="1" applyBorder="1" applyAlignment="1">
      <alignment horizontal="left" vertical="center" indent="1"/>
    </xf>
    <xf numFmtId="0" fontId="13" fillId="4" borderId="145" xfId="0" applyFont="1" applyFill="1" applyBorder="1" applyAlignment="1">
      <alignment horizontal="left" vertical="center" indent="1"/>
    </xf>
    <xf numFmtId="0" fontId="13" fillId="4" borderId="148" xfId="0" applyFont="1" applyFill="1" applyBorder="1" applyAlignment="1">
      <alignment horizontal="left" vertical="center" indent="1"/>
    </xf>
    <xf numFmtId="0" fontId="13" fillId="4" borderId="149" xfId="0" applyFont="1" applyFill="1" applyBorder="1" applyAlignment="1">
      <alignment horizontal="left" vertical="center" indent="1"/>
    </xf>
    <xf numFmtId="0" fontId="13" fillId="4" borderId="146" xfId="0" applyFont="1" applyFill="1" applyBorder="1" applyAlignment="1">
      <alignment horizontal="left" vertical="center" indent="1"/>
    </xf>
    <xf numFmtId="0" fontId="13" fillId="4" borderId="150" xfId="0" applyFont="1" applyFill="1" applyBorder="1" applyAlignment="1">
      <alignment horizontal="left" vertical="center" indent="1"/>
    </xf>
    <xf numFmtId="38" fontId="29" fillId="4" borderId="92" xfId="1" applyFont="1" applyFill="1" applyBorder="1" applyAlignment="1">
      <alignment horizontal="center" vertical="center"/>
    </xf>
    <xf numFmtId="38" fontId="29" fillId="4" borderId="89" xfId="1" applyFont="1" applyFill="1" applyBorder="1" applyAlignment="1">
      <alignment horizontal="center" vertical="center"/>
    </xf>
    <xf numFmtId="38" fontId="29" fillId="4" borderId="91" xfId="1" applyFont="1" applyFill="1" applyBorder="1" applyAlignment="1">
      <alignment horizontal="center" vertical="center"/>
    </xf>
    <xf numFmtId="0" fontId="1" fillId="12" borderId="135" xfId="0" applyFont="1" applyFill="1" applyBorder="1" applyAlignment="1">
      <alignment horizontal="center" vertical="center"/>
    </xf>
    <xf numFmtId="0" fontId="1" fillId="12" borderId="136" xfId="0" applyFont="1" applyFill="1" applyBorder="1" applyAlignment="1">
      <alignment horizontal="center" vertical="center"/>
    </xf>
    <xf numFmtId="0" fontId="1" fillId="12" borderId="138" xfId="0" applyFont="1" applyFill="1" applyBorder="1" applyAlignment="1">
      <alignment horizontal="center" vertical="center"/>
    </xf>
    <xf numFmtId="0" fontId="1" fillId="12" borderId="139" xfId="0" applyFont="1" applyFill="1" applyBorder="1" applyAlignment="1">
      <alignment horizontal="center" vertical="center"/>
    </xf>
    <xf numFmtId="0" fontId="13" fillId="4" borderId="136" xfId="0" applyFont="1" applyFill="1" applyBorder="1" applyAlignment="1">
      <alignment horizontal="left" vertical="center" indent="1"/>
    </xf>
    <xf numFmtId="0" fontId="13" fillId="4" borderId="137" xfId="0" applyFont="1" applyFill="1" applyBorder="1" applyAlignment="1">
      <alignment horizontal="left" vertical="center" indent="1"/>
    </xf>
    <xf numFmtId="0" fontId="13" fillId="4" borderId="139" xfId="0" applyFont="1" applyFill="1" applyBorder="1" applyAlignment="1">
      <alignment horizontal="left" vertical="center" indent="1"/>
    </xf>
    <xf numFmtId="0" fontId="13" fillId="4" borderId="140" xfId="0" applyFont="1" applyFill="1" applyBorder="1" applyAlignment="1">
      <alignment horizontal="left" vertical="center" indent="1"/>
    </xf>
    <xf numFmtId="0" fontId="1" fillId="12" borderId="89" xfId="0" applyFont="1" applyFill="1" applyBorder="1" applyAlignment="1">
      <alignment horizontal="center" vertical="center"/>
    </xf>
    <xf numFmtId="0" fontId="1" fillId="12" borderId="151" xfId="0" applyFont="1" applyFill="1" applyBorder="1" applyAlignment="1">
      <alignment horizontal="center" vertical="center"/>
    </xf>
    <xf numFmtId="0" fontId="13" fillId="4" borderId="88" xfId="0" applyFont="1" applyFill="1" applyBorder="1" applyAlignment="1">
      <alignment horizontal="left" vertical="top" wrapText="1" indent="1"/>
    </xf>
    <xf numFmtId="0" fontId="13" fillId="4" borderId="89" xfId="0" applyFont="1" applyFill="1" applyBorder="1" applyAlignment="1">
      <alignment horizontal="left" vertical="top" wrapText="1" indent="1"/>
    </xf>
    <xf numFmtId="0" fontId="13" fillId="4" borderId="91" xfId="0" applyFont="1" applyFill="1" applyBorder="1" applyAlignment="1">
      <alignment horizontal="left" vertical="top" wrapText="1" indent="1"/>
    </xf>
    <xf numFmtId="0" fontId="4" fillId="0" borderId="14" xfId="0" applyFont="1" applyBorder="1" applyAlignment="1">
      <alignment horizontal="left" vertical="center" indent="1"/>
    </xf>
    <xf numFmtId="0" fontId="4" fillId="0" borderId="160" xfId="0" applyFont="1" applyBorder="1" applyAlignment="1">
      <alignment horizontal="left" vertical="center" indent="1"/>
    </xf>
    <xf numFmtId="0" fontId="4" fillId="0" borderId="168" xfId="0" applyFont="1" applyBorder="1" applyAlignment="1">
      <alignment horizontal="left" vertical="top" wrapText="1"/>
    </xf>
    <xf numFmtId="0" fontId="4" fillId="0" borderId="172" xfId="0" applyFont="1" applyBorder="1" applyAlignment="1">
      <alignment horizontal="right" vertical="center"/>
    </xf>
    <xf numFmtId="0" fontId="4" fillId="0" borderId="172" xfId="0" applyFont="1" applyBorder="1" applyAlignment="1">
      <alignment horizontal="center" vertical="center" wrapText="1"/>
    </xf>
    <xf numFmtId="0" fontId="4" fillId="0" borderId="17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4" fillId="0" borderId="30" xfId="0" applyFont="1" applyBorder="1" applyAlignment="1">
      <alignment horizontal="left" vertical="center" indent="1"/>
    </xf>
    <xf numFmtId="0" fontId="4" fillId="0" borderId="165" xfId="0" applyFont="1" applyBorder="1" applyAlignment="1">
      <alignment horizontal="left" vertical="center" indent="1"/>
    </xf>
    <xf numFmtId="0" fontId="4" fillId="0" borderId="166" xfId="0" applyFont="1" applyBorder="1" applyAlignment="1">
      <alignment horizontal="left" vertical="center" indent="1"/>
    </xf>
    <xf numFmtId="0" fontId="4" fillId="0" borderId="167" xfId="0" applyFont="1" applyBorder="1" applyAlignment="1">
      <alignment horizontal="left" vertical="center" indent="1"/>
    </xf>
    <xf numFmtId="0" fontId="4" fillId="0" borderId="162" xfId="0" applyFont="1" applyBorder="1" applyAlignment="1">
      <alignment horizontal="left" vertical="center" indent="1"/>
    </xf>
    <xf numFmtId="0" fontId="4" fillId="0" borderId="163" xfId="0" applyFont="1" applyBorder="1" applyAlignment="1">
      <alignment horizontal="left" vertical="center" indent="1"/>
    </xf>
    <xf numFmtId="0" fontId="4" fillId="0" borderId="176" xfId="0" applyFont="1" applyBorder="1" applyAlignment="1">
      <alignment horizontal="left" vertical="center" indent="1"/>
    </xf>
    <xf numFmtId="0" fontId="4" fillId="0" borderId="177" xfId="0" applyFont="1" applyBorder="1" applyAlignment="1">
      <alignment horizontal="left" vertical="center" indent="1"/>
    </xf>
    <xf numFmtId="0" fontId="1" fillId="7" borderId="31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159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59" xfId="0" applyFont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 indent="1"/>
    </xf>
    <xf numFmtId="0" fontId="13" fillId="0" borderId="18" xfId="0" applyFont="1" applyBorder="1" applyAlignment="1">
      <alignment horizontal="left" vertical="center" wrapText="1" indent="1"/>
    </xf>
    <xf numFmtId="0" fontId="13" fillId="0" borderId="30" xfId="0" applyFont="1" applyBorder="1" applyAlignment="1">
      <alignment horizontal="left" vertical="center" wrapText="1" indent="1"/>
    </xf>
    <xf numFmtId="0" fontId="4" fillId="0" borderId="169" xfId="0" applyFont="1" applyBorder="1" applyAlignment="1">
      <alignment horizontal="left" vertical="center" indent="1"/>
    </xf>
    <xf numFmtId="0" fontId="4" fillId="0" borderId="170" xfId="0" applyFont="1" applyBorder="1" applyAlignment="1">
      <alignment horizontal="left" vertical="center" indent="1"/>
    </xf>
    <xf numFmtId="0" fontId="4" fillId="0" borderId="178" xfId="0" applyFont="1" applyBorder="1" applyAlignment="1">
      <alignment horizontal="left" vertical="center" indent="1"/>
    </xf>
    <xf numFmtId="0" fontId="4" fillId="0" borderId="164" xfId="0" applyFont="1" applyBorder="1" applyAlignment="1">
      <alignment horizontal="left" vertical="center" indent="1"/>
    </xf>
    <xf numFmtId="0" fontId="4" fillId="0" borderId="171" xfId="0" applyFont="1" applyBorder="1" applyAlignment="1">
      <alignment horizontal="left" vertical="center" indent="1"/>
    </xf>
    <xf numFmtId="0" fontId="4" fillId="0" borderId="165" xfId="0" applyFont="1" applyBorder="1" applyAlignment="1">
      <alignment horizontal="center" vertical="center" wrapText="1"/>
    </xf>
    <xf numFmtId="0" fontId="4" fillId="0" borderId="166" xfId="0" applyFont="1" applyBorder="1" applyAlignment="1">
      <alignment horizontal="center" vertical="center" wrapText="1"/>
    </xf>
    <xf numFmtId="0" fontId="4" fillId="0" borderId="177" xfId="0" applyFont="1" applyBorder="1" applyAlignment="1">
      <alignment horizontal="center" vertical="center" wrapText="1"/>
    </xf>
    <xf numFmtId="0" fontId="13" fillId="0" borderId="189" xfId="0" applyFont="1" applyBorder="1" applyAlignment="1">
      <alignment horizontal="center" vertical="center"/>
    </xf>
    <xf numFmtId="0" fontId="13" fillId="0" borderId="153" xfId="0" applyFont="1" applyBorder="1" applyAlignment="1">
      <alignment horizontal="center" vertical="center"/>
    </xf>
    <xf numFmtId="0" fontId="13" fillId="0" borderId="190" xfId="0" applyFont="1" applyBorder="1" applyAlignment="1">
      <alignment horizontal="center" vertical="center"/>
    </xf>
    <xf numFmtId="0" fontId="1" fillId="7" borderId="152" xfId="0" applyFont="1" applyFill="1" applyBorder="1" applyAlignment="1">
      <alignment horizontal="center" vertical="center"/>
    </xf>
    <xf numFmtId="0" fontId="1" fillId="7" borderId="153" xfId="0" applyFont="1" applyFill="1" applyBorder="1" applyAlignment="1">
      <alignment horizontal="center" vertical="center"/>
    </xf>
    <xf numFmtId="0" fontId="1" fillId="7" borderId="154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left" vertical="center" indent="1"/>
    </xf>
    <xf numFmtId="0" fontId="4" fillId="4" borderId="18" xfId="0" applyFont="1" applyFill="1" applyBorder="1" applyAlignment="1">
      <alignment horizontal="left" vertical="center" indent="1"/>
    </xf>
    <xf numFmtId="0" fontId="4" fillId="4" borderId="30" xfId="0" applyFont="1" applyFill="1" applyBorder="1" applyAlignment="1">
      <alignment horizontal="left" vertical="center" indent="1"/>
    </xf>
    <xf numFmtId="0" fontId="13" fillId="0" borderId="180" xfId="0" applyFont="1" applyFill="1" applyBorder="1" applyAlignment="1">
      <alignment horizontal="left" vertical="center" indent="1"/>
    </xf>
    <xf numFmtId="0" fontId="13" fillId="0" borderId="181" xfId="0" applyFont="1" applyFill="1" applyBorder="1" applyAlignment="1">
      <alignment horizontal="left" vertical="center" indent="1"/>
    </xf>
    <xf numFmtId="0" fontId="13" fillId="0" borderId="191" xfId="0" applyFont="1" applyFill="1" applyBorder="1" applyAlignment="1">
      <alignment horizontal="left" vertical="center" indent="1"/>
    </xf>
    <xf numFmtId="0" fontId="1" fillId="7" borderId="27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1" fillId="7" borderId="156" xfId="0" applyFont="1" applyFill="1" applyBorder="1" applyAlignment="1">
      <alignment horizontal="center" vertical="center"/>
    </xf>
    <xf numFmtId="0" fontId="1" fillId="7" borderId="157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158" xfId="0" applyFont="1" applyFill="1" applyBorder="1" applyAlignment="1">
      <alignment horizontal="center" vertical="center"/>
    </xf>
    <xf numFmtId="0" fontId="1" fillId="7" borderId="29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7" borderId="155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/>
    </xf>
    <xf numFmtId="0" fontId="1" fillId="7" borderId="193" xfId="0" applyFont="1" applyFill="1" applyBorder="1" applyAlignment="1">
      <alignment horizontal="center" vertical="center"/>
    </xf>
    <xf numFmtId="0" fontId="13" fillId="0" borderId="173" xfId="0" applyFont="1" applyBorder="1" applyAlignment="1">
      <alignment horizontal="left" vertical="center" wrapText="1" indent="1"/>
    </xf>
    <xf numFmtId="0" fontId="13" fillId="0" borderId="174" xfId="0" applyFont="1" applyBorder="1" applyAlignment="1">
      <alignment horizontal="left" vertical="center" wrapText="1" indent="1"/>
    </xf>
    <xf numFmtId="0" fontId="13" fillId="0" borderId="175" xfId="0" applyFont="1" applyBorder="1" applyAlignment="1">
      <alignment horizontal="left" vertical="center" wrapText="1" indent="1"/>
    </xf>
    <xf numFmtId="0" fontId="13" fillId="0" borderId="14" xfId="0" applyFont="1" applyBorder="1" applyAlignment="1">
      <alignment horizontal="left" vertical="center" indent="1"/>
    </xf>
    <xf numFmtId="0" fontId="13" fillId="0" borderId="34" xfId="0" applyFont="1" applyBorder="1" applyAlignment="1">
      <alignment horizontal="left" vertical="center" wrapText="1" indent="1"/>
    </xf>
    <xf numFmtId="0" fontId="13" fillId="0" borderId="33" xfId="0" applyFont="1" applyBorder="1" applyAlignment="1">
      <alignment horizontal="left" vertical="center" wrapText="1" indent="1"/>
    </xf>
    <xf numFmtId="0" fontId="13" fillId="0" borderId="32" xfId="0" applyFont="1" applyBorder="1" applyAlignment="1">
      <alignment horizontal="left" vertical="center" wrapText="1" indent="1"/>
    </xf>
    <xf numFmtId="0" fontId="4" fillId="0" borderId="196" xfId="0" applyFont="1" applyBorder="1" applyAlignment="1">
      <alignment horizontal="left" vertical="center" wrapText="1" indent="1"/>
    </xf>
    <xf numFmtId="0" fontId="4" fillId="0" borderId="197" xfId="0" applyFont="1" applyBorder="1" applyAlignment="1">
      <alignment horizontal="left" vertical="center" wrapText="1" indent="1"/>
    </xf>
    <xf numFmtId="0" fontId="4" fillId="0" borderId="23" xfId="0" applyFont="1" applyBorder="1" applyAlignment="1">
      <alignment horizontal="left" vertical="center" wrapText="1" indent="1"/>
    </xf>
    <xf numFmtId="0" fontId="4" fillId="0" borderId="198" xfId="0" applyFont="1" applyBorder="1" applyAlignment="1">
      <alignment horizontal="left" vertical="center" wrapText="1" indent="1"/>
    </xf>
    <xf numFmtId="0" fontId="13" fillId="0" borderId="16" xfId="0" applyFont="1" applyBorder="1" applyAlignment="1">
      <alignment horizontal="left" vertical="center" indent="1"/>
    </xf>
    <xf numFmtId="0" fontId="13" fillId="0" borderId="161" xfId="0" applyFont="1" applyBorder="1" applyAlignment="1">
      <alignment horizontal="left" vertical="center" indent="1"/>
    </xf>
    <xf numFmtId="0" fontId="13" fillId="0" borderId="160" xfId="0" applyFont="1" applyBorder="1" applyAlignment="1">
      <alignment horizontal="left" vertical="center" indent="1"/>
    </xf>
    <xf numFmtId="0" fontId="1" fillId="0" borderId="94" xfId="0" applyFont="1" applyBorder="1" applyAlignment="1">
      <alignment horizontal="left" vertical="center"/>
    </xf>
    <xf numFmtId="0" fontId="1" fillId="0" borderId="194" xfId="0" applyFont="1" applyBorder="1" applyAlignment="1">
      <alignment horizontal="left" vertical="center"/>
    </xf>
    <xf numFmtId="0" fontId="1" fillId="0" borderId="93" xfId="0" applyFont="1" applyBorder="1" applyAlignment="1">
      <alignment horizontal="left" vertical="center"/>
    </xf>
    <xf numFmtId="0" fontId="1" fillId="0" borderId="195" xfId="0" applyFont="1" applyBorder="1" applyAlignment="1">
      <alignment horizontal="left" vertical="center"/>
    </xf>
    <xf numFmtId="0" fontId="13" fillId="0" borderId="180" xfId="0" applyFont="1" applyBorder="1" applyAlignment="1">
      <alignment horizontal="left" vertical="center" wrapText="1" indent="1"/>
    </xf>
    <xf numFmtId="0" fontId="13" fillId="0" borderId="181" xfId="0" applyFont="1" applyBorder="1" applyAlignment="1">
      <alignment horizontal="left" vertical="center" wrapText="1" indent="1"/>
    </xf>
    <xf numFmtId="0" fontId="13" fillId="0" borderId="191" xfId="0" applyFont="1" applyBorder="1" applyAlignment="1">
      <alignment horizontal="left" vertical="center" wrapText="1" indent="1"/>
    </xf>
    <xf numFmtId="0" fontId="13" fillId="0" borderId="182" xfId="0" applyFont="1" applyBorder="1" applyAlignment="1">
      <alignment horizontal="left" vertical="center" wrapText="1" indent="1"/>
    </xf>
    <xf numFmtId="0" fontId="13" fillId="0" borderId="183" xfId="0" applyFont="1" applyBorder="1" applyAlignment="1">
      <alignment horizontal="left" vertical="center" wrapText="1" indent="1"/>
    </xf>
    <xf numFmtId="0" fontId="13" fillId="0" borderId="192" xfId="0" applyFont="1" applyBorder="1" applyAlignment="1">
      <alignment horizontal="left" vertical="center" wrapText="1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D1FF"/>
      <color rgb="FFFFEFFF"/>
      <color rgb="FFFFEFF7"/>
      <color rgb="FFFFEBF7"/>
      <color rgb="FFFED6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D$127" lockText="1" noThreeD="1"/>
</file>

<file path=xl/ctrlProps/ctrlProp10.xml><?xml version="1.0" encoding="utf-8"?>
<formControlPr xmlns="http://schemas.microsoft.com/office/spreadsheetml/2009/9/main" objectType="CheckBox" checked="Checked" fmlaLink="$AD$133" lockText="1" noThreeD="1"/>
</file>

<file path=xl/ctrlProps/ctrlProp11.xml><?xml version="1.0" encoding="utf-8"?>
<formControlPr xmlns="http://schemas.microsoft.com/office/spreadsheetml/2009/9/main" objectType="CheckBox" checked="Checked" fmlaLink="$AE$133" lockText="1" noThreeD="1"/>
</file>

<file path=xl/ctrlProps/ctrlProp12.xml><?xml version="1.0" encoding="utf-8"?>
<formControlPr xmlns="http://schemas.microsoft.com/office/spreadsheetml/2009/9/main" objectType="CheckBox" checked="Checked" fmlaLink="$AF$133" lockText="1" noThreeD="1"/>
</file>

<file path=xl/ctrlProps/ctrlProp13.xml><?xml version="1.0" encoding="utf-8"?>
<formControlPr xmlns="http://schemas.microsoft.com/office/spreadsheetml/2009/9/main" objectType="CheckBox" fmlaLink="$AG$133" lockText="1" noThreeD="1"/>
</file>

<file path=xl/ctrlProps/ctrlProp2.xml><?xml version="1.0" encoding="utf-8"?>
<formControlPr xmlns="http://schemas.microsoft.com/office/spreadsheetml/2009/9/main" objectType="CheckBox" checked="Checked" fmlaLink="$AE$127" lockText="1" noThreeD="1"/>
</file>

<file path=xl/ctrlProps/ctrlProp3.xml><?xml version="1.0" encoding="utf-8"?>
<formControlPr xmlns="http://schemas.microsoft.com/office/spreadsheetml/2009/9/main" objectType="CheckBox" fmlaLink="$AF$127" lockText="1" noThreeD="1"/>
</file>

<file path=xl/ctrlProps/ctrlProp4.xml><?xml version="1.0" encoding="utf-8"?>
<formControlPr xmlns="http://schemas.microsoft.com/office/spreadsheetml/2009/9/main" objectType="CheckBox" fmlaLink="$AG$127" lockText="1" noThreeD="1"/>
</file>

<file path=xl/ctrlProps/ctrlProp5.xml><?xml version="1.0" encoding="utf-8"?>
<formControlPr xmlns="http://schemas.microsoft.com/office/spreadsheetml/2009/9/main" objectType="CheckBox" fmlaLink="$AH$127" lockText="1" noThreeD="1"/>
</file>

<file path=xl/ctrlProps/ctrlProp6.xml><?xml version="1.0" encoding="utf-8"?>
<formControlPr xmlns="http://schemas.microsoft.com/office/spreadsheetml/2009/9/main" objectType="CheckBox" checked="Checked" fmlaLink="$AI$127" lockText="1" noThreeD="1"/>
</file>

<file path=xl/ctrlProps/ctrlProp7.xml><?xml version="1.0" encoding="utf-8"?>
<formControlPr xmlns="http://schemas.microsoft.com/office/spreadsheetml/2009/9/main" objectType="CheckBox" fmlaLink="$AJ$127" lockText="1" noThreeD="1"/>
</file>

<file path=xl/ctrlProps/ctrlProp8.xml><?xml version="1.0" encoding="utf-8"?>
<formControlPr xmlns="http://schemas.microsoft.com/office/spreadsheetml/2009/9/main" objectType="CheckBox" checked="Checked" fmlaLink="$AK$127" lockText="1" noThreeD="1"/>
</file>

<file path=xl/ctrlProps/ctrlProp9.xml><?xml version="1.0" encoding="utf-8"?>
<formControlPr xmlns="http://schemas.microsoft.com/office/spreadsheetml/2009/9/main" objectType="CheckBox" fmlaLink="$AL$127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371475</xdr:colOff>
      <xdr:row>76</xdr:row>
      <xdr:rowOff>114300</xdr:rowOff>
    </xdr:from>
    <xdr:to>
      <xdr:col>18</xdr:col>
      <xdr:colOff>304800</xdr:colOff>
      <xdr:row>76</xdr:row>
      <xdr:rowOff>485775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248275" y="20088225"/>
          <a:ext cx="1933575" cy="371475"/>
        </a:xfrm>
        <a:prstGeom prst="round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介護人材育成事業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33</xdr:row>
          <xdr:rowOff>228600</xdr:rowOff>
        </xdr:from>
        <xdr:to>
          <xdr:col>11</xdr:col>
          <xdr:colOff>28575</xdr:colOff>
          <xdr:row>34</xdr:row>
          <xdr:rowOff>342900</xdr:rowOff>
        </xdr:to>
        <xdr:sp macro="" textlink="">
          <xdr:nvSpPr>
            <xdr:cNvPr id="16409" name="Check Box 25" hidden="1">
              <a:extLst>
                <a:ext uri="{63B3BB69-23CF-44E3-9099-C40C66FF867C}">
                  <a14:compatExt spid="_x0000_s16409"/>
                </a:ext>
                <a:ext uri="{FF2B5EF4-FFF2-40B4-BE49-F238E27FC236}">
                  <a16:creationId xmlns:a16="http://schemas.microsoft.com/office/drawing/2014/main" id="{00000000-0008-0000-0100-00001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33</xdr:row>
          <xdr:rowOff>228600</xdr:rowOff>
        </xdr:from>
        <xdr:to>
          <xdr:col>13</xdr:col>
          <xdr:colOff>28575</xdr:colOff>
          <xdr:row>34</xdr:row>
          <xdr:rowOff>342900</xdr:rowOff>
        </xdr:to>
        <xdr:sp macro="" textlink="">
          <xdr:nvSpPr>
            <xdr:cNvPr id="16422" name="Check Box 38" hidden="1">
              <a:extLst>
                <a:ext uri="{63B3BB69-23CF-44E3-9099-C40C66FF867C}">
                  <a14:compatExt spid="_x0000_s16422"/>
                </a:ext>
                <a:ext uri="{FF2B5EF4-FFF2-40B4-BE49-F238E27FC236}">
                  <a16:creationId xmlns:a16="http://schemas.microsoft.com/office/drawing/2014/main" id="{00000000-0008-0000-0100-00002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33</xdr:row>
          <xdr:rowOff>228600</xdr:rowOff>
        </xdr:from>
        <xdr:to>
          <xdr:col>15</xdr:col>
          <xdr:colOff>28575</xdr:colOff>
          <xdr:row>34</xdr:row>
          <xdr:rowOff>342900</xdr:rowOff>
        </xdr:to>
        <xdr:sp macro="" textlink="">
          <xdr:nvSpPr>
            <xdr:cNvPr id="16423" name="Check Box 39" hidden="1">
              <a:extLst>
                <a:ext uri="{63B3BB69-23CF-44E3-9099-C40C66FF867C}">
                  <a14:compatExt spid="_x0000_s16423"/>
                </a:ext>
                <a:ext uri="{FF2B5EF4-FFF2-40B4-BE49-F238E27FC236}">
                  <a16:creationId xmlns:a16="http://schemas.microsoft.com/office/drawing/2014/main" id="{00000000-0008-0000-0100-00002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200025</xdr:colOff>
          <xdr:row>33</xdr:row>
          <xdr:rowOff>228600</xdr:rowOff>
        </xdr:from>
        <xdr:to>
          <xdr:col>17</xdr:col>
          <xdr:colOff>28575</xdr:colOff>
          <xdr:row>34</xdr:row>
          <xdr:rowOff>342900</xdr:rowOff>
        </xdr:to>
        <xdr:sp macro="" textlink="">
          <xdr:nvSpPr>
            <xdr:cNvPr id="16424" name="Check Box 40" hidden="1">
              <a:extLst>
                <a:ext uri="{63B3BB69-23CF-44E3-9099-C40C66FF867C}">
                  <a14:compatExt spid="_x0000_s16424"/>
                </a:ext>
                <a:ext uri="{FF2B5EF4-FFF2-40B4-BE49-F238E27FC236}">
                  <a16:creationId xmlns:a16="http://schemas.microsoft.com/office/drawing/2014/main" id="{00000000-0008-0000-0100-00002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200025</xdr:colOff>
          <xdr:row>33</xdr:row>
          <xdr:rowOff>228600</xdr:rowOff>
        </xdr:from>
        <xdr:to>
          <xdr:col>19</xdr:col>
          <xdr:colOff>28575</xdr:colOff>
          <xdr:row>34</xdr:row>
          <xdr:rowOff>342900</xdr:rowOff>
        </xdr:to>
        <xdr:sp macro="" textlink="">
          <xdr:nvSpPr>
            <xdr:cNvPr id="16425" name="Check Box 41" hidden="1">
              <a:extLst>
                <a:ext uri="{63B3BB69-23CF-44E3-9099-C40C66FF867C}">
                  <a14:compatExt spid="_x0000_s16425"/>
                </a:ext>
                <a:ext uri="{FF2B5EF4-FFF2-40B4-BE49-F238E27FC236}">
                  <a16:creationId xmlns:a16="http://schemas.microsoft.com/office/drawing/2014/main" id="{00000000-0008-0000-0100-00002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33</xdr:row>
          <xdr:rowOff>228600</xdr:rowOff>
        </xdr:from>
        <xdr:to>
          <xdr:col>21</xdr:col>
          <xdr:colOff>28575</xdr:colOff>
          <xdr:row>34</xdr:row>
          <xdr:rowOff>342900</xdr:rowOff>
        </xdr:to>
        <xdr:sp macro="" textlink="">
          <xdr:nvSpPr>
            <xdr:cNvPr id="16426" name="Check Box 42" hidden="1">
              <a:extLst>
                <a:ext uri="{63B3BB69-23CF-44E3-9099-C40C66FF867C}">
                  <a14:compatExt spid="_x0000_s16426"/>
                </a:ext>
                <a:ext uri="{FF2B5EF4-FFF2-40B4-BE49-F238E27FC236}">
                  <a16:creationId xmlns:a16="http://schemas.microsoft.com/office/drawing/2014/main" id="{00000000-0008-0000-0100-00002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200025</xdr:colOff>
          <xdr:row>33</xdr:row>
          <xdr:rowOff>228600</xdr:rowOff>
        </xdr:from>
        <xdr:to>
          <xdr:col>23</xdr:col>
          <xdr:colOff>28575</xdr:colOff>
          <xdr:row>34</xdr:row>
          <xdr:rowOff>342900</xdr:rowOff>
        </xdr:to>
        <xdr:sp macro="" textlink="">
          <xdr:nvSpPr>
            <xdr:cNvPr id="16427" name="Check Box 43" hidden="1">
              <a:extLst>
                <a:ext uri="{63B3BB69-23CF-44E3-9099-C40C66FF867C}">
                  <a14:compatExt spid="_x0000_s16427"/>
                </a:ext>
                <a:ext uri="{FF2B5EF4-FFF2-40B4-BE49-F238E27FC236}">
                  <a16:creationId xmlns:a16="http://schemas.microsoft.com/office/drawing/2014/main" id="{00000000-0008-0000-0100-00002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34</xdr:row>
          <xdr:rowOff>276225</xdr:rowOff>
        </xdr:from>
        <xdr:to>
          <xdr:col>11</xdr:col>
          <xdr:colOff>28575</xdr:colOff>
          <xdr:row>36</xdr:row>
          <xdr:rowOff>38100</xdr:rowOff>
        </xdr:to>
        <xdr:sp macro="" textlink="">
          <xdr:nvSpPr>
            <xdr:cNvPr id="16428" name="Check Box 44" hidden="1">
              <a:extLst>
                <a:ext uri="{63B3BB69-23CF-44E3-9099-C40C66FF867C}">
                  <a14:compatExt spid="_x0000_s16428"/>
                </a:ext>
                <a:ext uri="{FF2B5EF4-FFF2-40B4-BE49-F238E27FC236}">
                  <a16:creationId xmlns:a16="http://schemas.microsoft.com/office/drawing/2014/main" id="{00000000-0008-0000-0100-00002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34</xdr:row>
          <xdr:rowOff>276225</xdr:rowOff>
        </xdr:from>
        <xdr:to>
          <xdr:col>15</xdr:col>
          <xdr:colOff>28575</xdr:colOff>
          <xdr:row>36</xdr:row>
          <xdr:rowOff>38100</xdr:rowOff>
        </xdr:to>
        <xdr:sp macro="" textlink="">
          <xdr:nvSpPr>
            <xdr:cNvPr id="16429" name="Check Box 45" hidden="1">
              <a:extLst>
                <a:ext uri="{63B3BB69-23CF-44E3-9099-C40C66FF867C}">
                  <a14:compatExt spid="_x0000_s16429"/>
                </a:ext>
                <a:ext uri="{FF2B5EF4-FFF2-40B4-BE49-F238E27FC236}">
                  <a16:creationId xmlns:a16="http://schemas.microsoft.com/office/drawing/2014/main" id="{00000000-0008-0000-0100-00002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43</xdr:row>
          <xdr:rowOff>228600</xdr:rowOff>
        </xdr:from>
        <xdr:to>
          <xdr:col>13</xdr:col>
          <xdr:colOff>28575</xdr:colOff>
          <xdr:row>45</xdr:row>
          <xdr:rowOff>19050</xdr:rowOff>
        </xdr:to>
        <xdr:sp macro="" textlink="">
          <xdr:nvSpPr>
            <xdr:cNvPr id="16433" name="Check Box 49" hidden="1">
              <a:extLst>
                <a:ext uri="{63B3BB69-23CF-44E3-9099-C40C66FF867C}">
                  <a14:compatExt spid="_x0000_s16433"/>
                </a:ext>
                <a:ext uri="{FF2B5EF4-FFF2-40B4-BE49-F238E27FC236}">
                  <a16:creationId xmlns:a16="http://schemas.microsoft.com/office/drawing/2014/main" id="{00000000-0008-0000-0100-00003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43</xdr:row>
          <xdr:rowOff>228600</xdr:rowOff>
        </xdr:from>
        <xdr:to>
          <xdr:col>16</xdr:col>
          <xdr:colOff>28575</xdr:colOff>
          <xdr:row>45</xdr:row>
          <xdr:rowOff>19050</xdr:rowOff>
        </xdr:to>
        <xdr:sp macro="" textlink="">
          <xdr:nvSpPr>
            <xdr:cNvPr id="16434" name="Check Box 50" hidden="1">
              <a:extLst>
                <a:ext uri="{63B3BB69-23CF-44E3-9099-C40C66FF867C}">
                  <a14:compatExt spid="_x0000_s16434"/>
                </a:ext>
                <a:ext uri="{FF2B5EF4-FFF2-40B4-BE49-F238E27FC236}">
                  <a16:creationId xmlns:a16="http://schemas.microsoft.com/office/drawing/2014/main" id="{00000000-0008-0000-0100-00003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43</xdr:row>
          <xdr:rowOff>228600</xdr:rowOff>
        </xdr:from>
        <xdr:to>
          <xdr:col>20</xdr:col>
          <xdr:colOff>28575</xdr:colOff>
          <xdr:row>45</xdr:row>
          <xdr:rowOff>19050</xdr:rowOff>
        </xdr:to>
        <xdr:sp macro="" textlink="">
          <xdr:nvSpPr>
            <xdr:cNvPr id="16435" name="Check Box 51" hidden="1">
              <a:extLst>
                <a:ext uri="{63B3BB69-23CF-44E3-9099-C40C66FF867C}">
                  <a14:compatExt spid="_x0000_s16435"/>
                </a:ext>
                <a:ext uri="{FF2B5EF4-FFF2-40B4-BE49-F238E27FC236}">
                  <a16:creationId xmlns:a16="http://schemas.microsoft.com/office/drawing/2014/main" id="{00000000-0008-0000-0100-00003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200025</xdr:colOff>
          <xdr:row>43</xdr:row>
          <xdr:rowOff>228600</xdr:rowOff>
        </xdr:from>
        <xdr:to>
          <xdr:col>23</xdr:col>
          <xdr:colOff>28575</xdr:colOff>
          <xdr:row>45</xdr:row>
          <xdr:rowOff>19050</xdr:rowOff>
        </xdr:to>
        <xdr:sp macro="" textlink="">
          <xdr:nvSpPr>
            <xdr:cNvPr id="16436" name="Check Box 52" hidden="1">
              <a:extLst>
                <a:ext uri="{63B3BB69-23CF-44E3-9099-C40C66FF867C}">
                  <a14:compatExt spid="_x0000_s16436"/>
                </a:ext>
                <a:ext uri="{FF2B5EF4-FFF2-40B4-BE49-F238E27FC236}">
                  <a16:creationId xmlns:a16="http://schemas.microsoft.com/office/drawing/2014/main" id="{00000000-0008-0000-0100-00003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A8C2D-C0AA-4B1E-B5C5-49BF7E73B070}">
  <sheetPr codeName="Sheet1">
    <tabColor rgb="FFC00000"/>
  </sheetPr>
  <dimension ref="B1:AF162"/>
  <sheetViews>
    <sheetView showGridLines="0" tabSelected="1" topLeftCell="A7" zoomScaleNormal="100" workbookViewId="0">
      <selection activeCell="M9" sqref="M9:AA9"/>
    </sheetView>
  </sheetViews>
  <sheetFormatPr defaultColWidth="5.25" defaultRowHeight="18.75" x14ac:dyDescent="0.4"/>
  <cols>
    <col min="1" max="2" width="5.25" style="2"/>
    <col min="3" max="3" width="1" style="2" customWidth="1"/>
    <col min="4" max="7" width="5.25" style="2"/>
    <col min="8" max="8" width="5.25" style="2" customWidth="1"/>
    <col min="9" max="20" width="5.25" style="2"/>
    <col min="21" max="26" width="5.25" style="2" customWidth="1"/>
    <col min="27" max="29" width="5.25" style="2"/>
    <col min="30" max="31" width="7.375" style="2" bestFit="1" customWidth="1"/>
    <col min="32" max="32" width="4.75" style="2" customWidth="1"/>
    <col min="33" max="36" width="5.625" style="2" bestFit="1" customWidth="1"/>
    <col min="37" max="16384" width="5.25" style="2"/>
  </cols>
  <sheetData>
    <row r="1" spans="2:28" ht="4.5" customHeight="1" x14ac:dyDescent="0.4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6.75" customHeight="1" x14ac:dyDescent="0.4">
      <c r="B2" s="1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28" ht="33" x14ac:dyDescent="0.4">
      <c r="B3" s="1"/>
      <c r="C3" s="3"/>
      <c r="D3" s="32" t="s">
        <v>213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4"/>
      <c r="V3" s="1"/>
      <c r="W3" s="1"/>
      <c r="X3" s="1"/>
      <c r="Y3" s="4"/>
      <c r="Z3" s="1"/>
      <c r="AA3" s="31" t="s">
        <v>6</v>
      </c>
      <c r="AB3" s="1"/>
    </row>
    <row r="4" spans="2:28" ht="6.75" customHeight="1" x14ac:dyDescent="0.4"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6.75" customHeight="1" x14ac:dyDescent="0.4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6.75" customHeight="1" x14ac:dyDescent="0.4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2:28" ht="19.5" thickBot="1" x14ac:dyDescent="0.45">
      <c r="B7" s="21"/>
      <c r="C7" s="21"/>
      <c r="D7" s="23" t="s">
        <v>14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5"/>
      <c r="AB7" s="21"/>
    </row>
    <row r="8" spans="2:28" ht="19.5" thickTop="1" x14ac:dyDescent="0.4">
      <c r="B8" s="21"/>
      <c r="C8" s="21"/>
      <c r="D8" s="182" t="s">
        <v>7</v>
      </c>
      <c r="E8" s="183"/>
      <c r="F8" s="183"/>
      <c r="G8" s="183"/>
      <c r="H8" s="183"/>
      <c r="I8" s="183"/>
      <c r="J8" s="183"/>
      <c r="K8" s="184" t="s">
        <v>0</v>
      </c>
      <c r="L8" s="185"/>
      <c r="M8" s="186" t="s">
        <v>12</v>
      </c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7"/>
      <c r="AB8" s="21"/>
    </row>
    <row r="9" spans="2:28" ht="30.75" thickBot="1" x14ac:dyDescent="0.45">
      <c r="B9" s="21"/>
      <c r="C9" s="21"/>
      <c r="D9" s="183"/>
      <c r="E9" s="183"/>
      <c r="F9" s="183"/>
      <c r="G9" s="183"/>
      <c r="H9" s="183"/>
      <c r="I9" s="183"/>
      <c r="J9" s="183"/>
      <c r="K9" s="188" t="s">
        <v>1</v>
      </c>
      <c r="L9" s="189"/>
      <c r="M9" s="190" t="s">
        <v>11</v>
      </c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1"/>
      <c r="AB9" s="21"/>
    </row>
    <row r="10" spans="2:28" ht="20.25" thickTop="1" thickBot="1" x14ac:dyDescent="0.45">
      <c r="B10" s="21"/>
      <c r="C10" s="21"/>
      <c r="D10" s="21"/>
      <c r="E10" s="21"/>
      <c r="F10" s="21"/>
      <c r="G10" s="22" t="s">
        <v>2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2:28" ht="20.25" thickTop="1" x14ac:dyDescent="0.4">
      <c r="B11" s="21"/>
      <c r="C11" s="21"/>
      <c r="D11" s="182" t="s">
        <v>8</v>
      </c>
      <c r="E11" s="183"/>
      <c r="F11" s="183"/>
      <c r="G11" s="183"/>
      <c r="H11" s="183"/>
      <c r="I11" s="183"/>
      <c r="J11" s="183"/>
      <c r="K11" s="192" t="s">
        <v>9</v>
      </c>
      <c r="L11" s="193"/>
      <c r="M11" s="194" t="s">
        <v>10</v>
      </c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5"/>
      <c r="AB11" s="21"/>
    </row>
    <row r="12" spans="2:28" ht="19.5" x14ac:dyDescent="0.4">
      <c r="B12" s="21"/>
      <c r="C12" s="21"/>
      <c r="D12" s="182"/>
      <c r="E12" s="183"/>
      <c r="F12" s="183"/>
      <c r="G12" s="183"/>
      <c r="H12" s="183"/>
      <c r="I12" s="183"/>
      <c r="J12" s="183"/>
      <c r="K12" s="198" t="s">
        <v>13</v>
      </c>
      <c r="L12" s="199"/>
      <c r="M12" s="202" t="s">
        <v>208</v>
      </c>
      <c r="N12" s="202"/>
      <c r="O12" s="202" t="s">
        <v>209</v>
      </c>
      <c r="P12" s="202"/>
      <c r="Q12" s="202"/>
      <c r="R12" s="202"/>
      <c r="S12" s="202" t="s">
        <v>210</v>
      </c>
      <c r="T12" s="202"/>
      <c r="U12" s="202"/>
      <c r="V12" s="202"/>
      <c r="W12" s="202"/>
      <c r="X12" s="202"/>
      <c r="Y12" s="202"/>
      <c r="Z12" s="202"/>
      <c r="AA12" s="203"/>
      <c r="AB12" s="21"/>
    </row>
    <row r="13" spans="2:28" ht="20.25" thickBot="1" x14ac:dyDescent="0.45">
      <c r="B13" s="21"/>
      <c r="C13" s="21"/>
      <c r="D13" s="183"/>
      <c r="E13" s="183"/>
      <c r="F13" s="183"/>
      <c r="G13" s="183"/>
      <c r="H13" s="183"/>
      <c r="I13" s="183"/>
      <c r="J13" s="183"/>
      <c r="K13" s="200"/>
      <c r="L13" s="201"/>
      <c r="M13" s="196" t="s">
        <v>211</v>
      </c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7"/>
      <c r="AB13" s="21"/>
    </row>
    <row r="14" spans="2:28" ht="20.25" thickTop="1" thickBot="1" x14ac:dyDescent="0.45">
      <c r="B14" s="21"/>
      <c r="C14" s="21"/>
      <c r="D14" s="21"/>
      <c r="E14" s="21"/>
      <c r="F14" s="21"/>
      <c r="G14" s="22" t="s">
        <v>2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15" spans="2:28" ht="20.25" thickTop="1" x14ac:dyDescent="0.4">
      <c r="B15" s="21"/>
      <c r="C15" s="21"/>
      <c r="D15" s="182" t="s">
        <v>15</v>
      </c>
      <c r="E15" s="183"/>
      <c r="F15" s="183"/>
      <c r="G15" s="183"/>
      <c r="H15" s="183"/>
      <c r="I15" s="183"/>
      <c r="J15" s="183"/>
      <c r="K15" s="184" t="s">
        <v>16</v>
      </c>
      <c r="L15" s="185"/>
      <c r="M15" s="204" t="s">
        <v>18</v>
      </c>
      <c r="N15" s="205"/>
      <c r="O15" s="205"/>
      <c r="P15" s="206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</row>
    <row r="16" spans="2:28" ht="20.25" thickBot="1" x14ac:dyDescent="0.45">
      <c r="B16" s="21"/>
      <c r="C16" s="21"/>
      <c r="D16" s="183"/>
      <c r="E16" s="183"/>
      <c r="F16" s="183"/>
      <c r="G16" s="183"/>
      <c r="H16" s="183"/>
      <c r="I16" s="183"/>
      <c r="J16" s="183"/>
      <c r="K16" s="188" t="s">
        <v>17</v>
      </c>
      <c r="L16" s="189"/>
      <c r="M16" s="207" t="s">
        <v>19</v>
      </c>
      <c r="N16" s="208"/>
      <c r="O16" s="208"/>
      <c r="P16" s="209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</row>
    <row r="17" spans="2:28" ht="20.25" thickTop="1" thickBot="1" x14ac:dyDescent="0.45">
      <c r="B17" s="21"/>
      <c r="C17" s="21"/>
      <c r="D17" s="21"/>
      <c r="E17" s="21"/>
      <c r="F17" s="21"/>
      <c r="G17" s="22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2:28" x14ac:dyDescent="0.4">
      <c r="B18" s="19"/>
      <c r="C18" s="19"/>
      <c r="D18" s="20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2:28" x14ac:dyDescent="0.4">
      <c r="B19" s="5"/>
      <c r="C19" s="5"/>
      <c r="D19" s="6" t="s">
        <v>20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2:28" ht="19.5" thickTop="1" x14ac:dyDescent="0.4">
      <c r="B20" s="5"/>
      <c r="C20" s="5"/>
      <c r="D20" s="156" t="s">
        <v>23</v>
      </c>
      <c r="E20" s="157"/>
      <c r="F20" s="157"/>
      <c r="G20" s="157"/>
      <c r="H20" s="157"/>
      <c r="I20" s="157"/>
      <c r="J20" s="157"/>
      <c r="K20" s="210" t="s">
        <v>0</v>
      </c>
      <c r="L20" s="211"/>
      <c r="M20" s="225" t="s">
        <v>21</v>
      </c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6"/>
      <c r="AB20" s="5"/>
    </row>
    <row r="21" spans="2:28" ht="30.75" thickBot="1" x14ac:dyDescent="0.45">
      <c r="B21" s="5"/>
      <c r="C21" s="5"/>
      <c r="D21" s="157"/>
      <c r="E21" s="157"/>
      <c r="F21" s="157"/>
      <c r="G21" s="157"/>
      <c r="H21" s="157"/>
      <c r="I21" s="157"/>
      <c r="J21" s="157"/>
      <c r="K21" s="227" t="s">
        <v>1</v>
      </c>
      <c r="L21" s="228"/>
      <c r="M21" s="229" t="s">
        <v>22</v>
      </c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30"/>
      <c r="AB21" s="5"/>
    </row>
    <row r="22" spans="2:28" ht="20.25" thickTop="1" thickBot="1" x14ac:dyDescent="0.45">
      <c r="B22" s="5"/>
      <c r="C22" s="5"/>
      <c r="D22" s="5"/>
      <c r="E22" s="5"/>
      <c r="F22" s="5"/>
      <c r="G22" s="7" t="s">
        <v>2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2:28" ht="20.25" thickTop="1" x14ac:dyDescent="0.4">
      <c r="B23" s="5"/>
      <c r="C23" s="5"/>
      <c r="D23" s="156" t="s">
        <v>8</v>
      </c>
      <c r="E23" s="157"/>
      <c r="F23" s="157"/>
      <c r="G23" s="157"/>
      <c r="H23" s="157"/>
      <c r="I23" s="157"/>
      <c r="J23" s="157"/>
      <c r="K23" s="223" t="s">
        <v>9</v>
      </c>
      <c r="L23" s="224"/>
      <c r="M23" s="231" t="s">
        <v>10</v>
      </c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2"/>
      <c r="AB23" s="5"/>
    </row>
    <row r="24" spans="2:28" ht="19.5" x14ac:dyDescent="0.4">
      <c r="B24" s="5"/>
      <c r="C24" s="5"/>
      <c r="D24" s="157"/>
      <c r="E24" s="157"/>
      <c r="F24" s="157"/>
      <c r="G24" s="157"/>
      <c r="H24" s="157"/>
      <c r="I24" s="157"/>
      <c r="J24" s="157"/>
      <c r="K24" s="217" t="s">
        <v>13</v>
      </c>
      <c r="L24" s="218"/>
      <c r="M24" s="215" t="s">
        <v>208</v>
      </c>
      <c r="N24" s="215"/>
      <c r="O24" s="215" t="s">
        <v>209</v>
      </c>
      <c r="P24" s="215"/>
      <c r="Q24" s="215"/>
      <c r="R24" s="215"/>
      <c r="S24" s="215" t="s">
        <v>210</v>
      </c>
      <c r="T24" s="215"/>
      <c r="U24" s="215"/>
      <c r="V24" s="215"/>
      <c r="W24" s="215"/>
      <c r="X24" s="215"/>
      <c r="Y24" s="215"/>
      <c r="Z24" s="215"/>
      <c r="AA24" s="216"/>
      <c r="AB24" s="5"/>
    </row>
    <row r="25" spans="2:28" ht="20.25" thickBot="1" x14ac:dyDescent="0.45">
      <c r="B25" s="5"/>
      <c r="C25" s="5"/>
      <c r="D25" s="33"/>
      <c r="E25" s="33"/>
      <c r="F25" s="33"/>
      <c r="G25" s="33"/>
      <c r="H25" s="33"/>
      <c r="I25" s="33"/>
      <c r="J25" s="33"/>
      <c r="K25" s="219"/>
      <c r="L25" s="220"/>
      <c r="M25" s="221" t="s">
        <v>211</v>
      </c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2"/>
      <c r="AB25" s="5"/>
    </row>
    <row r="26" spans="2:28" ht="20.25" thickTop="1" thickBot="1" x14ac:dyDescent="0.45">
      <c r="B26" s="5"/>
      <c r="C26" s="5"/>
      <c r="D26" s="5"/>
      <c r="E26" s="5"/>
      <c r="F26" s="5"/>
      <c r="G26" s="7" t="s">
        <v>2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2:28" ht="20.25" thickTop="1" x14ac:dyDescent="0.4">
      <c r="B27" s="5"/>
      <c r="C27" s="5"/>
      <c r="D27" s="156" t="s">
        <v>15</v>
      </c>
      <c r="E27" s="157"/>
      <c r="F27" s="157"/>
      <c r="G27" s="157"/>
      <c r="H27" s="157"/>
      <c r="I27" s="157"/>
      <c r="J27" s="157"/>
      <c r="K27" s="233" t="s">
        <v>16</v>
      </c>
      <c r="L27" s="234"/>
      <c r="M27" s="160" t="s">
        <v>18</v>
      </c>
      <c r="N27" s="160"/>
      <c r="O27" s="160"/>
      <c r="P27" s="161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2:28" ht="20.25" thickBot="1" x14ac:dyDescent="0.45">
      <c r="B28" s="5"/>
      <c r="C28" s="5"/>
      <c r="D28" s="157"/>
      <c r="E28" s="157"/>
      <c r="F28" s="157"/>
      <c r="G28" s="157"/>
      <c r="H28" s="157"/>
      <c r="I28" s="157"/>
      <c r="J28" s="157"/>
      <c r="K28" s="235" t="s">
        <v>17</v>
      </c>
      <c r="L28" s="236"/>
      <c r="M28" s="154" t="s">
        <v>19</v>
      </c>
      <c r="N28" s="154"/>
      <c r="O28" s="154"/>
      <c r="P28" s="15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2:28" ht="20.25" thickTop="1" thickBot="1" x14ac:dyDescent="0.45">
      <c r="B29" s="5"/>
      <c r="C29" s="5"/>
      <c r="D29" s="5"/>
      <c r="E29" s="5"/>
      <c r="F29" s="5"/>
      <c r="G29" s="7" t="s">
        <v>2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2:28" ht="20.25" thickTop="1" x14ac:dyDescent="0.4">
      <c r="B30" s="5"/>
      <c r="C30" s="5"/>
      <c r="D30" s="156" t="s">
        <v>26</v>
      </c>
      <c r="E30" s="157"/>
      <c r="F30" s="157"/>
      <c r="G30" s="157"/>
      <c r="H30" s="157"/>
      <c r="I30" s="157"/>
      <c r="J30" s="157"/>
      <c r="K30" s="158" t="s">
        <v>24</v>
      </c>
      <c r="L30" s="159"/>
      <c r="M30" s="160" t="s">
        <v>25</v>
      </c>
      <c r="N30" s="160"/>
      <c r="O30" s="160"/>
      <c r="P30" s="161"/>
      <c r="Q30" s="5"/>
      <c r="R30" s="40" t="s">
        <v>37</v>
      </c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2:28" ht="20.25" thickBot="1" x14ac:dyDescent="0.45">
      <c r="B31" s="5"/>
      <c r="C31" s="5"/>
      <c r="D31" s="157"/>
      <c r="E31" s="157"/>
      <c r="F31" s="157"/>
      <c r="G31" s="157"/>
      <c r="H31" s="157"/>
      <c r="I31" s="157"/>
      <c r="J31" s="157"/>
      <c r="K31" s="162" t="s">
        <v>16</v>
      </c>
      <c r="L31" s="163"/>
      <c r="M31" s="164" t="s">
        <v>18</v>
      </c>
      <c r="N31" s="165"/>
      <c r="O31" s="165"/>
      <c r="P31" s="166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2:28" ht="20.25" thickTop="1" thickBot="1" x14ac:dyDescent="0.45">
      <c r="B32" s="5"/>
      <c r="C32" s="5"/>
      <c r="D32" s="5"/>
      <c r="E32" s="5"/>
      <c r="F32" s="5"/>
      <c r="G32" s="7" t="s">
        <v>2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2:28" ht="20.25" thickTop="1" x14ac:dyDescent="0.4">
      <c r="B33" s="5"/>
      <c r="C33" s="5"/>
      <c r="D33" s="156" t="s">
        <v>27</v>
      </c>
      <c r="E33" s="157"/>
      <c r="F33" s="157"/>
      <c r="G33" s="157"/>
      <c r="H33" s="157"/>
      <c r="I33" s="157"/>
      <c r="J33" s="157"/>
      <c r="K33" s="158" t="s">
        <v>28</v>
      </c>
      <c r="L33" s="159"/>
      <c r="M33" s="160" t="s">
        <v>25</v>
      </c>
      <c r="N33" s="160"/>
      <c r="O33" s="160"/>
      <c r="P33" s="161"/>
      <c r="Q33" s="5"/>
      <c r="R33" s="40" t="s">
        <v>38</v>
      </c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2:28" ht="20.25" thickBot="1" x14ac:dyDescent="0.45">
      <c r="B34" s="5"/>
      <c r="C34" s="5"/>
      <c r="D34" s="157"/>
      <c r="E34" s="157"/>
      <c r="F34" s="157"/>
      <c r="G34" s="157"/>
      <c r="H34" s="157"/>
      <c r="I34" s="157"/>
      <c r="J34" s="157"/>
      <c r="K34" s="162" t="s">
        <v>16</v>
      </c>
      <c r="L34" s="163"/>
      <c r="M34" s="164" t="s">
        <v>18</v>
      </c>
      <c r="N34" s="165"/>
      <c r="O34" s="165"/>
      <c r="P34" s="166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2:28" ht="20.25" thickTop="1" thickBot="1" x14ac:dyDescent="0.45">
      <c r="B35" s="5"/>
      <c r="C35" s="5"/>
      <c r="D35" s="5"/>
      <c r="E35" s="5"/>
      <c r="F35" s="5"/>
      <c r="G35" s="7" t="s">
        <v>2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2:28" ht="19.5" x14ac:dyDescent="0.4">
      <c r="B36" s="5"/>
      <c r="C36" s="5"/>
      <c r="D36" s="156" t="s">
        <v>29</v>
      </c>
      <c r="E36" s="157"/>
      <c r="F36" s="157"/>
      <c r="G36" s="157"/>
      <c r="H36" s="157"/>
      <c r="I36" s="157"/>
      <c r="J36" s="157"/>
      <c r="K36" s="158" t="s">
        <v>30</v>
      </c>
      <c r="L36" s="159"/>
      <c r="M36" s="179" t="s">
        <v>31</v>
      </c>
      <c r="N36" s="180"/>
      <c r="O36" s="180"/>
      <c r="P36" s="180"/>
      <c r="Q36" s="180"/>
      <c r="R36" s="180"/>
      <c r="S36" s="181"/>
      <c r="T36" s="5"/>
      <c r="U36" s="40" t="s">
        <v>39</v>
      </c>
      <c r="V36" s="5"/>
      <c r="W36" s="5"/>
      <c r="X36" s="5"/>
      <c r="Y36" s="5"/>
      <c r="Z36" s="5"/>
      <c r="AA36" s="5"/>
      <c r="AB36" s="5"/>
    </row>
    <row r="37" spans="2:28" ht="21" thickTop="1" thickBot="1" x14ac:dyDescent="0.45">
      <c r="B37" s="5"/>
      <c r="C37" s="5"/>
      <c r="D37" s="157"/>
      <c r="E37" s="157"/>
      <c r="F37" s="157"/>
      <c r="G37" s="157"/>
      <c r="H37" s="157"/>
      <c r="I37" s="157"/>
      <c r="J37" s="157"/>
      <c r="K37" s="162" t="s">
        <v>16</v>
      </c>
      <c r="L37" s="163"/>
      <c r="M37" s="176" t="s">
        <v>18</v>
      </c>
      <c r="N37" s="177"/>
      <c r="O37" s="177"/>
      <c r="P37" s="178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2:28" ht="20.25" thickTop="1" thickBot="1" x14ac:dyDescent="0.45">
      <c r="B38" s="5"/>
      <c r="C38" s="5"/>
      <c r="D38" s="5"/>
      <c r="E38" s="5"/>
      <c r="F38" s="5"/>
      <c r="G38" s="18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2:28" x14ac:dyDescent="0.4">
      <c r="B39" s="34"/>
      <c r="C39" s="34"/>
      <c r="D39" s="35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</row>
    <row r="40" spans="2:28" ht="19.5" customHeight="1" thickBot="1" x14ac:dyDescent="0.45">
      <c r="B40" s="36"/>
      <c r="C40" s="36"/>
      <c r="D40" s="38" t="s">
        <v>66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7"/>
      <c r="AB40" s="36"/>
    </row>
    <row r="41" spans="2:28" ht="19.5" thickTop="1" x14ac:dyDescent="0.4">
      <c r="B41" s="36"/>
      <c r="C41" s="36"/>
      <c r="D41" s="145" t="s">
        <v>35</v>
      </c>
      <c r="E41" s="146"/>
      <c r="F41" s="146"/>
      <c r="G41" s="146"/>
      <c r="H41" s="146"/>
      <c r="I41" s="146"/>
      <c r="J41" s="146"/>
      <c r="K41" s="167" t="s">
        <v>33</v>
      </c>
      <c r="L41" s="168"/>
      <c r="M41" s="169" t="s">
        <v>34</v>
      </c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70"/>
      <c r="AB41" s="36"/>
    </row>
    <row r="42" spans="2:28" ht="102" customHeight="1" thickBot="1" x14ac:dyDescent="0.45">
      <c r="B42" s="36"/>
      <c r="C42" s="36"/>
      <c r="D42" s="146"/>
      <c r="E42" s="146"/>
      <c r="F42" s="146"/>
      <c r="G42" s="146"/>
      <c r="H42" s="146"/>
      <c r="I42" s="146"/>
      <c r="J42" s="146"/>
      <c r="K42" s="171" t="s">
        <v>69</v>
      </c>
      <c r="L42" s="172"/>
      <c r="M42" s="173" t="s">
        <v>216</v>
      </c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5"/>
      <c r="AB42" s="36"/>
    </row>
    <row r="43" spans="2:28" ht="20.25" thickTop="1" thickBot="1" x14ac:dyDescent="0.45">
      <c r="B43" s="36"/>
      <c r="C43" s="36"/>
      <c r="D43" s="36"/>
      <c r="E43" s="36"/>
      <c r="F43" s="36"/>
      <c r="G43" s="39" t="s">
        <v>2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</row>
    <row r="44" spans="2:28" ht="19.5" customHeight="1" thickTop="1" thickBot="1" x14ac:dyDescent="0.45">
      <c r="B44" s="36"/>
      <c r="C44" s="36"/>
      <c r="D44" s="145" t="s">
        <v>36</v>
      </c>
      <c r="E44" s="146"/>
      <c r="F44" s="146"/>
      <c r="G44" s="146"/>
      <c r="H44" s="146"/>
      <c r="I44" s="146"/>
      <c r="J44" s="146"/>
      <c r="K44" s="147" t="s">
        <v>40</v>
      </c>
      <c r="L44" s="148"/>
      <c r="M44" s="149" t="s">
        <v>41</v>
      </c>
      <c r="N44" s="150"/>
      <c r="O44" s="150"/>
      <c r="P44" s="151" t="s">
        <v>42</v>
      </c>
      <c r="Q44" s="152"/>
      <c r="R44" s="36"/>
      <c r="S44" s="147" t="s">
        <v>43</v>
      </c>
      <c r="T44" s="148"/>
      <c r="U44" s="149">
        <v>50</v>
      </c>
      <c r="V44" s="150"/>
      <c r="W44" s="150"/>
      <c r="X44" s="151" t="s">
        <v>42</v>
      </c>
      <c r="Y44" s="152"/>
      <c r="Z44" s="36"/>
      <c r="AA44" s="36"/>
      <c r="AB44" s="36"/>
    </row>
    <row r="45" spans="2:28" ht="20.25" thickTop="1" thickBot="1" x14ac:dyDescent="0.45">
      <c r="B45" s="36"/>
      <c r="C45" s="36"/>
      <c r="D45" s="146"/>
      <c r="E45" s="146"/>
      <c r="F45" s="146"/>
      <c r="G45" s="146"/>
      <c r="H45" s="146"/>
      <c r="I45" s="146"/>
      <c r="J45" s="146"/>
      <c r="K45" s="147" t="s">
        <v>44</v>
      </c>
      <c r="L45" s="148"/>
      <c r="M45" s="149" t="s">
        <v>48</v>
      </c>
      <c r="N45" s="150"/>
      <c r="O45" s="153"/>
      <c r="P45" s="36"/>
      <c r="Q45" s="139" t="s">
        <v>46</v>
      </c>
      <c r="R45" s="140"/>
      <c r="S45" s="141">
        <v>2021</v>
      </c>
      <c r="T45" s="142"/>
      <c r="U45" s="143"/>
      <c r="V45" s="39" t="s">
        <v>47</v>
      </c>
      <c r="W45" s="43">
        <v>12</v>
      </c>
      <c r="X45" s="39" t="s">
        <v>3</v>
      </c>
      <c r="Y45" s="43">
        <v>1</v>
      </c>
      <c r="Z45" s="39" t="s">
        <v>4</v>
      </c>
      <c r="AA45" s="36"/>
      <c r="AB45" s="36"/>
    </row>
    <row r="46" spans="2:28" ht="19.5" thickTop="1" x14ac:dyDescent="0.4">
      <c r="B46" s="36"/>
      <c r="C46" s="36"/>
      <c r="D46" s="36"/>
      <c r="E46" s="36"/>
      <c r="F46" s="36"/>
      <c r="G46" s="39"/>
      <c r="H46" s="36"/>
      <c r="I46" s="36"/>
      <c r="J46" s="36"/>
      <c r="K46" s="36"/>
      <c r="L46" s="36"/>
      <c r="M46" s="41"/>
      <c r="N46" s="36"/>
      <c r="O46" s="42" t="s">
        <v>45</v>
      </c>
      <c r="P46" s="36"/>
      <c r="Q46" s="36"/>
      <c r="R46" s="36"/>
      <c r="S46" s="36"/>
      <c r="T46" s="36"/>
      <c r="U46" s="36"/>
      <c r="V46" s="36"/>
      <c r="W46" s="42" t="s">
        <v>45</v>
      </c>
      <c r="X46" s="36"/>
      <c r="Y46" s="42" t="s">
        <v>45</v>
      </c>
      <c r="Z46" s="36"/>
      <c r="AA46" s="36"/>
      <c r="AB46" s="36"/>
    </row>
    <row r="47" spans="2:28" ht="45.75" customHeight="1" x14ac:dyDescent="0.4">
      <c r="B47" s="144" t="s">
        <v>50</v>
      </c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</row>
    <row r="48" spans="2:28" s="17" customFormat="1" x14ac:dyDescent="0.4"/>
    <row r="75" spans="4:32" ht="48.75" customHeight="1" x14ac:dyDescent="0.4">
      <c r="D75" s="213" t="s">
        <v>217</v>
      </c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</row>
    <row r="76" spans="4:32" ht="6" customHeight="1" thickBot="1" x14ac:dyDescent="0.45"/>
    <row r="77" spans="4:32" ht="45.75" customHeight="1" thickBot="1" x14ac:dyDescent="0.45">
      <c r="D77" s="8" t="s">
        <v>214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4:32" ht="5.25" customHeight="1" x14ac:dyDescent="0.4"/>
    <row r="79" spans="4:32" ht="19.5" thickBot="1" x14ac:dyDescent="0.45">
      <c r="D79" s="10" t="s">
        <v>51</v>
      </c>
    </row>
    <row r="80" spans="4:32" x14ac:dyDescent="0.4">
      <c r="D80" s="108" t="s">
        <v>52</v>
      </c>
      <c r="E80" s="109"/>
      <c r="F80" s="109"/>
      <c r="G80" s="133" t="str">
        <f>IF($M$8="","",$M$8)</f>
        <v>シャカイフクシホウジン　トウカイドウフクシキョウカイ</v>
      </c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4"/>
      <c r="W80" s="45"/>
      <c r="X80" s="45"/>
      <c r="Y80" s="46"/>
      <c r="Z80" s="46"/>
      <c r="AA80" s="46"/>
      <c r="AB80" s="46"/>
      <c r="AC80" s="46"/>
      <c r="AD80" s="46"/>
      <c r="AE80" s="47"/>
      <c r="AF80" s="47"/>
    </row>
    <row r="81" spans="4:32" ht="44.25" customHeight="1" x14ac:dyDescent="0.4">
      <c r="D81" s="127"/>
      <c r="E81" s="128"/>
      <c r="F81" s="128"/>
      <c r="G81" s="135" t="str">
        <f>IF($M$9="","",$M$9)</f>
        <v>社会福祉法人　東海道福祉協会</v>
      </c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6"/>
      <c r="W81" s="45"/>
      <c r="X81" s="45"/>
      <c r="Y81" s="48"/>
      <c r="Z81" s="48"/>
      <c r="AA81" s="48"/>
      <c r="AB81" s="48"/>
      <c r="AC81" s="48"/>
      <c r="AD81" s="48"/>
      <c r="AE81" s="47"/>
      <c r="AF81" s="47"/>
    </row>
    <row r="82" spans="4:32" ht="19.5" x14ac:dyDescent="0.4">
      <c r="D82" s="127" t="s">
        <v>53</v>
      </c>
      <c r="E82" s="128"/>
      <c r="F82" s="128"/>
      <c r="G82" s="129" t="str">
        <f>"〒" &amp; IF($M$11="","",$M$11)</f>
        <v>〒420-0857</v>
      </c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30"/>
      <c r="W82" s="45"/>
      <c r="X82" s="45"/>
      <c r="Y82" s="49"/>
      <c r="Z82" s="49"/>
      <c r="AA82" s="49"/>
      <c r="AB82" s="49"/>
      <c r="AC82" s="49"/>
      <c r="AD82" s="49"/>
      <c r="AE82" s="47"/>
      <c r="AF82" s="47"/>
    </row>
    <row r="83" spans="4:32" ht="19.5" x14ac:dyDescent="0.4">
      <c r="D83" s="127"/>
      <c r="E83" s="128"/>
      <c r="F83" s="128"/>
      <c r="G83" s="131" t="str">
        <f>IF(AND($M$12="",$O$12="",$S$12=""),"",$M$12&amp;$O$12&amp;$S$12&amp; "　" &amp; $M$13)</f>
        <v>静岡県静岡市葵区御幸町8-1　JADEビル5F</v>
      </c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2"/>
      <c r="W83" s="45"/>
      <c r="X83" s="45"/>
      <c r="Y83" s="50"/>
      <c r="Z83" s="50"/>
      <c r="AA83" s="50"/>
      <c r="AB83" s="50"/>
      <c r="AC83" s="50"/>
      <c r="AD83" s="50"/>
      <c r="AE83" s="47"/>
      <c r="AF83" s="47"/>
    </row>
    <row r="84" spans="4:32" ht="20.25" thickBot="1" x14ac:dyDescent="0.45">
      <c r="D84" s="110" t="s">
        <v>54</v>
      </c>
      <c r="E84" s="111"/>
      <c r="F84" s="111"/>
      <c r="G84" s="137" t="str">
        <f>IF($M$15="","",$M$15)</f>
        <v>054-272-0072</v>
      </c>
      <c r="H84" s="137"/>
      <c r="I84" s="137"/>
      <c r="J84" s="137"/>
      <c r="K84" s="137"/>
      <c r="L84" s="111" t="s">
        <v>55</v>
      </c>
      <c r="M84" s="111"/>
      <c r="N84" s="111"/>
      <c r="O84" s="137" t="str">
        <f>IF($M$16="","",$M$16)</f>
        <v>054-272-1130</v>
      </c>
      <c r="P84" s="137"/>
      <c r="Q84" s="137"/>
      <c r="R84" s="137"/>
      <c r="S84" s="138"/>
      <c r="W84" s="45"/>
      <c r="X84" s="45"/>
      <c r="Y84" s="50"/>
      <c r="Z84" s="50"/>
      <c r="AA84" s="50"/>
      <c r="AB84" s="50"/>
      <c r="AC84" s="50"/>
      <c r="AD84" s="50"/>
      <c r="AE84" s="47"/>
      <c r="AF84" s="47"/>
    </row>
    <row r="85" spans="4:32" ht="9.75" customHeight="1" x14ac:dyDescent="0.4">
      <c r="D85" s="51"/>
      <c r="E85" s="51"/>
      <c r="F85" s="51"/>
      <c r="G85" s="44"/>
      <c r="W85" s="45"/>
      <c r="X85" s="45"/>
      <c r="Y85" s="50"/>
      <c r="Z85" s="50"/>
      <c r="AA85" s="50"/>
      <c r="AB85" s="50"/>
      <c r="AC85" s="50"/>
      <c r="AD85" s="50"/>
      <c r="AE85" s="47"/>
      <c r="AF85" s="47"/>
    </row>
    <row r="86" spans="4:32" ht="19.5" thickBot="1" x14ac:dyDescent="0.45">
      <c r="D86" s="10" t="s">
        <v>56</v>
      </c>
    </row>
    <row r="87" spans="4:32" x14ac:dyDescent="0.4">
      <c r="D87" s="108" t="s">
        <v>57</v>
      </c>
      <c r="E87" s="109"/>
      <c r="F87" s="109"/>
      <c r="G87" s="133" t="str">
        <f>IF($M$20="","",$M$20)</f>
        <v>ホームヘルパートウカイドウ</v>
      </c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4"/>
      <c r="W87" s="45"/>
      <c r="X87" s="45"/>
      <c r="Y87" s="46"/>
      <c r="Z87" s="46"/>
      <c r="AA87" s="46"/>
      <c r="AB87" s="46"/>
      <c r="AC87" s="46"/>
      <c r="AD87" s="46"/>
      <c r="AE87" s="47"/>
      <c r="AF87" s="47"/>
    </row>
    <row r="88" spans="4:32" ht="44.25" customHeight="1" x14ac:dyDescent="0.4">
      <c r="D88" s="127"/>
      <c r="E88" s="128"/>
      <c r="F88" s="128"/>
      <c r="G88" s="135" t="str">
        <f>IF($M$21="","",$M$21)</f>
        <v>ホームヘルパー東海道</v>
      </c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6"/>
      <c r="W88" s="45"/>
      <c r="X88" s="45"/>
      <c r="Y88" s="48"/>
      <c r="Z88" s="48"/>
      <c r="AA88" s="48"/>
      <c r="AB88" s="48"/>
      <c r="AC88" s="48"/>
      <c r="AD88" s="48"/>
      <c r="AE88" s="47"/>
      <c r="AF88" s="47"/>
    </row>
    <row r="89" spans="4:32" ht="19.5" x14ac:dyDescent="0.4">
      <c r="D89" s="127" t="s">
        <v>53</v>
      </c>
      <c r="E89" s="128"/>
      <c r="F89" s="128"/>
      <c r="G89" s="129" t="str">
        <f>"〒" &amp; IF($M$23="","",$M$23)</f>
        <v>〒420-0857</v>
      </c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30"/>
      <c r="W89" s="45"/>
      <c r="X89" s="45"/>
      <c r="Y89" s="49"/>
      <c r="Z89" s="49"/>
      <c r="AA89" s="49"/>
      <c r="AB89" s="49"/>
      <c r="AC89" s="49"/>
      <c r="AD89" s="49"/>
      <c r="AE89" s="47"/>
      <c r="AF89" s="47"/>
    </row>
    <row r="90" spans="4:32" ht="19.5" x14ac:dyDescent="0.4">
      <c r="D90" s="127"/>
      <c r="E90" s="128"/>
      <c r="F90" s="128"/>
      <c r="G90" s="131" t="str">
        <f>IF(AND($M$24="",$O$24="",$S$24=""),"",$M$24&amp;$O$24&amp;$S$24&amp; "　" &amp; $M$25)</f>
        <v>静岡県静岡市葵区御幸町8-1　JADEビル5F</v>
      </c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2"/>
      <c r="W90" s="45"/>
      <c r="X90" s="45"/>
      <c r="Y90" s="50"/>
      <c r="Z90" s="50"/>
      <c r="AA90" s="50"/>
      <c r="AB90" s="50"/>
      <c r="AC90" s="50"/>
      <c r="AD90" s="50"/>
      <c r="AE90" s="47"/>
      <c r="AF90" s="47"/>
    </row>
    <row r="91" spans="4:32" ht="20.25" thickBot="1" x14ac:dyDescent="0.45">
      <c r="D91" s="110" t="s">
        <v>54</v>
      </c>
      <c r="E91" s="111"/>
      <c r="F91" s="111"/>
      <c r="G91" s="137" t="str">
        <f>IF($M$27="","",$M$27)</f>
        <v>054-272-0072</v>
      </c>
      <c r="H91" s="137"/>
      <c r="I91" s="137"/>
      <c r="J91" s="137"/>
      <c r="K91" s="137"/>
      <c r="L91" s="111" t="s">
        <v>55</v>
      </c>
      <c r="M91" s="111"/>
      <c r="N91" s="111"/>
      <c r="O91" s="137" t="str">
        <f>IF($M$28="","",$M$28)</f>
        <v>054-272-1130</v>
      </c>
      <c r="P91" s="137"/>
      <c r="Q91" s="137"/>
      <c r="R91" s="137"/>
      <c r="S91" s="138"/>
      <c r="W91" s="45"/>
      <c r="X91" s="45"/>
      <c r="Y91" s="50"/>
      <c r="Z91" s="50"/>
      <c r="AA91" s="50"/>
      <c r="AB91" s="50"/>
      <c r="AC91" s="50"/>
      <c r="AD91" s="50"/>
      <c r="AE91" s="47"/>
      <c r="AF91" s="47"/>
    </row>
    <row r="92" spans="4:32" ht="9.75" customHeight="1" thickBot="1" x14ac:dyDescent="0.45">
      <c r="D92" s="51"/>
      <c r="E92" s="51"/>
      <c r="F92" s="51"/>
      <c r="G92" s="44"/>
      <c r="W92" s="45"/>
      <c r="X92" s="45"/>
      <c r="Y92" s="50"/>
      <c r="Z92" s="50"/>
      <c r="AA92" s="50"/>
      <c r="AB92" s="50"/>
      <c r="AC92" s="50"/>
      <c r="AD92" s="50"/>
      <c r="AE92" s="47"/>
      <c r="AF92" s="47"/>
    </row>
    <row r="93" spans="4:32" ht="38.25" customHeight="1" thickBot="1" x14ac:dyDescent="0.45">
      <c r="D93" s="121" t="s">
        <v>58</v>
      </c>
      <c r="E93" s="122"/>
      <c r="F93" s="122"/>
      <c r="G93" s="123" t="str">
        <f>IF($M$30="","",$M$30)</f>
        <v>駿河　太郎</v>
      </c>
      <c r="H93" s="123"/>
      <c r="I93" s="123"/>
      <c r="J93" s="123"/>
      <c r="K93" s="123"/>
      <c r="L93" s="122" t="s">
        <v>59</v>
      </c>
      <c r="M93" s="122"/>
      <c r="N93" s="122"/>
      <c r="O93" s="123" t="str">
        <f>IF($M$31="","",$M$31)</f>
        <v>054-272-0072</v>
      </c>
      <c r="P93" s="123"/>
      <c r="Q93" s="123"/>
      <c r="R93" s="123"/>
      <c r="S93" s="124"/>
      <c r="W93" s="45"/>
      <c r="X93" s="45"/>
      <c r="Y93" s="50"/>
      <c r="Z93" s="50"/>
      <c r="AA93" s="50"/>
      <c r="AB93" s="50"/>
      <c r="AC93" s="50"/>
      <c r="AD93" s="50"/>
      <c r="AE93" s="47"/>
      <c r="AF93" s="47"/>
    </row>
    <row r="94" spans="4:32" ht="20.25" thickBot="1" x14ac:dyDescent="0.45">
      <c r="D94" s="51"/>
      <c r="E94" s="51"/>
      <c r="F94" s="51"/>
      <c r="G94" s="56" t="s">
        <v>60</v>
      </c>
      <c r="N94" s="16"/>
      <c r="W94" s="45"/>
      <c r="X94" s="45"/>
      <c r="Y94" s="50"/>
      <c r="Z94" s="50"/>
      <c r="AA94" s="50"/>
      <c r="AB94" s="50"/>
      <c r="AC94" s="50"/>
      <c r="AD94" s="50"/>
      <c r="AE94" s="47"/>
      <c r="AF94" s="47"/>
    </row>
    <row r="95" spans="4:32" ht="38.25" customHeight="1" thickBot="1" x14ac:dyDescent="0.45">
      <c r="D95" s="121" t="s">
        <v>61</v>
      </c>
      <c r="E95" s="122"/>
      <c r="F95" s="122"/>
      <c r="G95" s="123" t="str">
        <f>IF($M$33="","",$M$33)</f>
        <v>駿河　太郎</v>
      </c>
      <c r="H95" s="123"/>
      <c r="I95" s="123"/>
      <c r="J95" s="123"/>
      <c r="K95" s="123"/>
      <c r="L95" s="122" t="s">
        <v>59</v>
      </c>
      <c r="M95" s="122"/>
      <c r="N95" s="122"/>
      <c r="O95" s="123" t="str">
        <f>IF($M$34="","",$M$34)</f>
        <v>054-272-0072</v>
      </c>
      <c r="P95" s="123"/>
      <c r="Q95" s="123"/>
      <c r="R95" s="123"/>
      <c r="S95" s="124"/>
      <c r="W95" s="45"/>
      <c r="X95" s="45"/>
      <c r="Y95" s="50"/>
      <c r="Z95" s="50"/>
      <c r="AA95" s="50"/>
      <c r="AB95" s="50"/>
      <c r="AC95" s="50"/>
      <c r="AD95" s="50"/>
      <c r="AE95" s="47"/>
      <c r="AF95" s="47"/>
    </row>
    <row r="96" spans="4:32" ht="20.25" thickBot="1" x14ac:dyDescent="0.45">
      <c r="D96" s="51"/>
      <c r="E96" s="51"/>
      <c r="F96" s="51"/>
      <c r="G96" s="56" t="s">
        <v>62</v>
      </c>
      <c r="N96" s="16"/>
      <c r="W96" s="45"/>
      <c r="X96" s="45"/>
      <c r="Y96" s="50"/>
      <c r="Z96" s="50"/>
      <c r="AA96" s="50"/>
      <c r="AB96" s="50"/>
      <c r="AC96" s="50"/>
      <c r="AD96" s="50"/>
      <c r="AE96" s="47"/>
      <c r="AF96" s="47"/>
    </row>
    <row r="97" spans="4:32" ht="38.25" customHeight="1" thickBot="1" x14ac:dyDescent="0.45">
      <c r="D97" s="125" t="s">
        <v>63</v>
      </c>
      <c r="E97" s="126"/>
      <c r="F97" s="126"/>
      <c r="G97" s="123" t="str">
        <f>IF($M$36="","",$M$36)</f>
        <v>介護事業部　遠州　一之助</v>
      </c>
      <c r="H97" s="123"/>
      <c r="I97" s="123"/>
      <c r="J97" s="123"/>
      <c r="K97" s="123"/>
      <c r="L97" s="122" t="s">
        <v>59</v>
      </c>
      <c r="M97" s="122"/>
      <c r="N97" s="122"/>
      <c r="O97" s="123" t="str">
        <f>IF($M$37="","",$M$37)</f>
        <v>054-272-0072</v>
      </c>
      <c r="P97" s="123"/>
      <c r="Q97" s="123"/>
      <c r="R97" s="123"/>
      <c r="S97" s="124"/>
      <c r="W97" s="45"/>
      <c r="X97" s="45"/>
      <c r="Y97" s="50"/>
      <c r="Z97" s="50"/>
      <c r="AA97" s="50"/>
      <c r="AB97" s="50"/>
      <c r="AC97" s="50"/>
      <c r="AD97" s="50"/>
      <c r="AE97" s="47"/>
      <c r="AF97" s="47"/>
    </row>
    <row r="98" spans="4:32" ht="19.5" x14ac:dyDescent="0.4">
      <c r="D98" s="51"/>
      <c r="E98" s="51"/>
      <c r="F98" s="51"/>
      <c r="G98" s="56" t="s">
        <v>64</v>
      </c>
      <c r="N98" s="16"/>
      <c r="W98" s="45"/>
      <c r="X98" s="45"/>
      <c r="Y98" s="50"/>
      <c r="Z98" s="50"/>
      <c r="AA98" s="50"/>
      <c r="AB98" s="50"/>
      <c r="AC98" s="50"/>
      <c r="AD98" s="50"/>
      <c r="AE98" s="47"/>
      <c r="AF98" s="47"/>
    </row>
    <row r="99" spans="4:32" ht="19.5" thickBot="1" x14ac:dyDescent="0.45">
      <c r="D99" s="10" t="s">
        <v>65</v>
      </c>
    </row>
    <row r="100" spans="4:32" ht="25.5" x14ac:dyDescent="0.4">
      <c r="D100" s="108" t="s">
        <v>67</v>
      </c>
      <c r="E100" s="109"/>
      <c r="F100" s="109"/>
      <c r="G100" s="112" t="str">
        <f>IF($M$41="","",$M$41)</f>
        <v>介護職（ホームヘルパー）</v>
      </c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3"/>
      <c r="W100" s="45"/>
      <c r="X100" s="45"/>
      <c r="Y100" s="46"/>
      <c r="Z100" s="46"/>
      <c r="AA100" s="46"/>
      <c r="AB100" s="46"/>
      <c r="AC100" s="46"/>
      <c r="AD100" s="46"/>
      <c r="AE100" s="47"/>
      <c r="AF100" s="47"/>
    </row>
    <row r="101" spans="4:32" ht="100.5" customHeight="1" thickBot="1" x14ac:dyDescent="0.45">
      <c r="D101" s="110"/>
      <c r="E101" s="111"/>
      <c r="F101" s="111"/>
      <c r="G101" s="114" t="str">
        <f>IF($M$42="","",$M$42)</f>
        <v>高齢者及び障がい者宅への訪問による、
　・身体介護（入浴・排泄・食事の介護など）
　・生活援助（掃除・洗濯・調理・買い物など）</v>
      </c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5"/>
      <c r="W101" s="45"/>
      <c r="X101" s="45"/>
      <c r="Y101" s="48"/>
      <c r="Z101" s="48"/>
      <c r="AA101" s="48"/>
      <c r="AB101" s="48"/>
      <c r="AC101" s="48"/>
      <c r="AD101" s="48"/>
      <c r="AE101" s="47"/>
      <c r="AF101" s="47"/>
    </row>
    <row r="102" spans="4:32" s="52" customFormat="1" ht="27.75" customHeight="1" x14ac:dyDescent="0.4">
      <c r="D102" s="116" t="s">
        <v>68</v>
      </c>
      <c r="E102" s="109"/>
      <c r="F102" s="109"/>
      <c r="G102" s="117" t="str">
        <f>"■法人全体：" &amp; IF($M$44="","",$M$44) &amp;"人　／　■施設部署："&amp; IF($U$44="","",$U$44) &amp;"　人"</f>
        <v>■法人全体：約1,200人　／　■施設部署：50　人</v>
      </c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8"/>
      <c r="W102" s="45"/>
      <c r="X102" s="45"/>
      <c r="Y102" s="50"/>
      <c r="Z102" s="50"/>
      <c r="AA102" s="50"/>
      <c r="AB102" s="50"/>
      <c r="AC102" s="50"/>
      <c r="AD102" s="50"/>
      <c r="AE102" s="47"/>
      <c r="AF102" s="47"/>
    </row>
    <row r="103" spans="4:32" s="52" customFormat="1" ht="27.75" customHeight="1" thickBot="1" x14ac:dyDescent="0.45">
      <c r="D103" s="110"/>
      <c r="E103" s="111"/>
      <c r="F103" s="111"/>
      <c r="G103" s="119" t="str">
        <f>"■派遣の活用：" &amp; IF($M$45="","",$M$45) &amp;"　／　■抵触日："&amp; IF($S$45="","",$S$45) &amp;"　年　" &amp;IF($W$45="","",$W$45) &amp;"　月　" &amp;IF($Y$45="","",$Y$45) &amp;"　日"</f>
        <v>■派遣の活用：無　／　■抵触日：2021　年　12　月　1　日</v>
      </c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20"/>
      <c r="W103" s="45"/>
      <c r="X103" s="45"/>
      <c r="Y103" s="50"/>
      <c r="Z103" s="50"/>
      <c r="AA103" s="50"/>
      <c r="AB103" s="50"/>
      <c r="AC103" s="50"/>
      <c r="AD103" s="50"/>
      <c r="AE103" s="47"/>
      <c r="AF103" s="47"/>
    </row>
    <row r="104" spans="4:32" s="52" customFormat="1" ht="19.5" x14ac:dyDescent="0.4">
      <c r="D104" s="55" t="s">
        <v>70</v>
      </c>
      <c r="E104" s="51"/>
      <c r="F104" s="51"/>
      <c r="G104" s="53"/>
      <c r="N104" s="54"/>
      <c r="W104" s="45"/>
      <c r="X104" s="45"/>
      <c r="Y104" s="50"/>
      <c r="Z104" s="50"/>
      <c r="AA104" s="50"/>
      <c r="AB104" s="50"/>
      <c r="AC104" s="50"/>
      <c r="AD104" s="50"/>
      <c r="AE104" s="47"/>
      <c r="AF104" s="47"/>
    </row>
    <row r="105" spans="4:32" x14ac:dyDescent="0.4">
      <c r="S105" s="212"/>
    </row>
    <row r="106" spans="4:32" ht="24.75" customHeight="1" x14ac:dyDescent="0.4">
      <c r="R106" s="13"/>
      <c r="S106" s="212"/>
    </row>
    <row r="107" spans="4:32" ht="19.5" customHeight="1" x14ac:dyDescent="0.4"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4:32" ht="19.5" x14ac:dyDescent="0.4">
      <c r="I108" s="13"/>
      <c r="J108" s="13"/>
      <c r="K108" s="13"/>
      <c r="L108" s="13"/>
      <c r="M108" s="13"/>
      <c r="N108" s="13"/>
      <c r="O108" s="13"/>
      <c r="P108" s="13"/>
      <c r="Q108" s="13"/>
      <c r="R108" s="13"/>
    </row>
    <row r="109" spans="4:32" ht="19.5" x14ac:dyDescent="0.4">
      <c r="I109" s="12"/>
      <c r="J109" s="12"/>
      <c r="K109" s="12"/>
      <c r="L109" s="12"/>
      <c r="M109" s="12"/>
      <c r="N109" s="12"/>
      <c r="O109" s="12"/>
      <c r="P109" s="12"/>
      <c r="Q109" s="12"/>
      <c r="R109" s="12"/>
    </row>
    <row r="111" spans="4:32" x14ac:dyDescent="0.4">
      <c r="S111" s="11"/>
    </row>
    <row r="134" ht="33.75" customHeight="1" x14ac:dyDescent="0.4"/>
    <row r="135" ht="6.75" customHeight="1" x14ac:dyDescent="0.4"/>
    <row r="136" ht="37.5" customHeight="1" x14ac:dyDescent="0.4"/>
    <row r="137" ht="11.25" customHeight="1" x14ac:dyDescent="0.4"/>
    <row r="139" ht="11.25" customHeight="1" x14ac:dyDescent="0.4"/>
    <row r="142" ht="36" customHeight="1" x14ac:dyDescent="0.4"/>
    <row r="143" ht="36" customHeight="1" x14ac:dyDescent="0.4"/>
    <row r="144" ht="36" customHeight="1" x14ac:dyDescent="0.4"/>
    <row r="145" ht="8.25" customHeight="1" x14ac:dyDescent="0.4"/>
    <row r="146" ht="36" customHeight="1" x14ac:dyDescent="0.4"/>
    <row r="147" ht="36" customHeight="1" x14ac:dyDescent="0.4"/>
    <row r="148" ht="36" customHeight="1" x14ac:dyDescent="0.4"/>
    <row r="149" ht="8.25" customHeight="1" x14ac:dyDescent="0.4"/>
    <row r="150" ht="36" customHeight="1" x14ac:dyDescent="0.4"/>
    <row r="151" ht="8.25" customHeight="1" x14ac:dyDescent="0.4"/>
    <row r="152" ht="84" customHeight="1" x14ac:dyDescent="0.4"/>
    <row r="153" ht="15.75" customHeight="1" x14ac:dyDescent="0.4"/>
    <row r="155" ht="36" customHeight="1" x14ac:dyDescent="0.4"/>
    <row r="156" ht="20.25" customHeight="1" x14ac:dyDescent="0.4"/>
    <row r="160" ht="42.75" customHeight="1" x14ac:dyDescent="0.4"/>
    <row r="161" ht="67.5" customHeight="1" x14ac:dyDescent="0.4"/>
    <row r="162" ht="18.75" customHeight="1" x14ac:dyDescent="0.4"/>
  </sheetData>
  <protectedRanges>
    <protectedRange sqref="M8:AA9 U44:W44 M44:O45 Y45 W45 M15:P16 M20:AA21 M23:AA25 M27:P28 M30:P31 M36:P37 M33:P34 M41:AA42 M11:AA13" name="範囲1"/>
  </protectedRanges>
  <mergeCells count="108">
    <mergeCell ref="D15:J16"/>
    <mergeCell ref="K15:L15"/>
    <mergeCell ref="K16:L16"/>
    <mergeCell ref="M15:P15"/>
    <mergeCell ref="M16:P16"/>
    <mergeCell ref="K20:L20"/>
    <mergeCell ref="S105:S106"/>
    <mergeCell ref="D75:S75"/>
    <mergeCell ref="M24:N24"/>
    <mergeCell ref="O24:R24"/>
    <mergeCell ref="S24:AA24"/>
    <mergeCell ref="K24:L25"/>
    <mergeCell ref="M25:AA25"/>
    <mergeCell ref="K23:L23"/>
    <mergeCell ref="D20:J21"/>
    <mergeCell ref="M20:AA20"/>
    <mergeCell ref="K21:L21"/>
    <mergeCell ref="M21:AA21"/>
    <mergeCell ref="D23:J24"/>
    <mergeCell ref="M23:AA23"/>
    <mergeCell ref="D27:J28"/>
    <mergeCell ref="K27:L27"/>
    <mergeCell ref="M27:P27"/>
    <mergeCell ref="K28:L28"/>
    <mergeCell ref="D8:J9"/>
    <mergeCell ref="K8:L8"/>
    <mergeCell ref="M8:AA8"/>
    <mergeCell ref="K9:L9"/>
    <mergeCell ref="M9:AA9"/>
    <mergeCell ref="D11:J13"/>
    <mergeCell ref="K11:L11"/>
    <mergeCell ref="M11:AA11"/>
    <mergeCell ref="M13:AA13"/>
    <mergeCell ref="K12:L13"/>
    <mergeCell ref="M12:N12"/>
    <mergeCell ref="O12:R12"/>
    <mergeCell ref="S12:AA12"/>
    <mergeCell ref="M28:P28"/>
    <mergeCell ref="D30:J31"/>
    <mergeCell ref="K30:L30"/>
    <mergeCell ref="M30:P30"/>
    <mergeCell ref="K31:L31"/>
    <mergeCell ref="M31:P31"/>
    <mergeCell ref="D41:J42"/>
    <mergeCell ref="K41:L41"/>
    <mergeCell ref="M41:AA41"/>
    <mergeCell ref="K42:L42"/>
    <mergeCell ref="M42:AA42"/>
    <mergeCell ref="D33:J34"/>
    <mergeCell ref="K33:L33"/>
    <mergeCell ref="M33:P33"/>
    <mergeCell ref="K34:L34"/>
    <mergeCell ref="M34:P34"/>
    <mergeCell ref="D36:J37"/>
    <mergeCell ref="K36:L36"/>
    <mergeCell ref="K37:L37"/>
    <mergeCell ref="M37:P37"/>
    <mergeCell ref="M36:S36"/>
    <mergeCell ref="D84:F84"/>
    <mergeCell ref="G83:S83"/>
    <mergeCell ref="G82:S82"/>
    <mergeCell ref="L84:N84"/>
    <mergeCell ref="G84:K84"/>
    <mergeCell ref="O84:S84"/>
    <mergeCell ref="Q45:R45"/>
    <mergeCell ref="S45:U45"/>
    <mergeCell ref="B47:AB47"/>
    <mergeCell ref="D80:F81"/>
    <mergeCell ref="G80:S80"/>
    <mergeCell ref="G81:S81"/>
    <mergeCell ref="D44:J45"/>
    <mergeCell ref="K44:L44"/>
    <mergeCell ref="M44:O44"/>
    <mergeCell ref="P44:Q44"/>
    <mergeCell ref="S44:T44"/>
    <mergeCell ref="U44:W44"/>
    <mergeCell ref="X44:Y44"/>
    <mergeCell ref="K45:L45"/>
    <mergeCell ref="M45:O45"/>
    <mergeCell ref="D82:F83"/>
    <mergeCell ref="D89:F90"/>
    <mergeCell ref="G89:S89"/>
    <mergeCell ref="G90:S90"/>
    <mergeCell ref="D87:F88"/>
    <mergeCell ref="G87:S87"/>
    <mergeCell ref="G88:S88"/>
    <mergeCell ref="D91:F91"/>
    <mergeCell ref="G91:K91"/>
    <mergeCell ref="L91:N91"/>
    <mergeCell ref="O91:S91"/>
    <mergeCell ref="D100:F101"/>
    <mergeCell ref="G100:S100"/>
    <mergeCell ref="G101:S101"/>
    <mergeCell ref="D102:F103"/>
    <mergeCell ref="G102:S102"/>
    <mergeCell ref="G103:S103"/>
    <mergeCell ref="D93:F93"/>
    <mergeCell ref="G93:K93"/>
    <mergeCell ref="L93:N93"/>
    <mergeCell ref="O93:S93"/>
    <mergeCell ref="D95:F95"/>
    <mergeCell ref="G95:K95"/>
    <mergeCell ref="L95:N95"/>
    <mergeCell ref="O95:S95"/>
    <mergeCell ref="D97:F97"/>
    <mergeCell ref="G97:K97"/>
    <mergeCell ref="L97:N97"/>
    <mergeCell ref="O97:S97"/>
  </mergeCells>
  <phoneticPr fontId="2"/>
  <dataValidations count="7">
    <dataValidation type="list" allowBlank="1" showInputMessage="1" showErrorMessage="1" errorTitle="メールアカウント申請入力" error="月の選択が誤っております。_x000a_確認してください。" sqref="W45" xr:uid="{A085DEE2-842E-4414-B765-3203972FFBB1}">
      <formula1>"1,2,3,4,5,6,7,8,9,10,11,12"</formula1>
    </dataValidation>
    <dataValidation imeMode="fullKatakana" allowBlank="1" showInputMessage="1" showErrorMessage="1" sqref="M8:AA8 M20:AA20" xr:uid="{6A5E502B-6151-4E09-914C-CCD031E01A63}"/>
    <dataValidation type="list" imeMode="off" allowBlank="1" showInputMessage="1" showErrorMessage="1" errorTitle="メールアカウント申請入力" error="日の入力が誤っております。_x000a_確認してください。" sqref="Y45" xr:uid="{F66FF6F3-0EC7-47BD-8FC4-9275B9F17FA6}">
      <formula1>"1,2,3,4,5,6,7,8,9,10,11,12,13,14,15,16,17,18,19,20,21,22,23,24,25,26,27,28,29,30,31"</formula1>
    </dataValidation>
    <dataValidation imeMode="hiragana" allowBlank="1" showInputMessage="1" showErrorMessage="1" sqref="M30:P30 M33:P33 M36" xr:uid="{A0127851-97EE-492C-8846-069B8695302A}"/>
    <dataValidation imeMode="off" allowBlank="1" showInputMessage="1" showErrorMessage="1" sqref="M31:P31 M27:P28 M23:AA23 M15:P16 M37:P37 M34:P34 M11:AA11" xr:uid="{7068BB87-5EC0-4CFD-99AD-79A4413B7593}"/>
    <dataValidation type="list" allowBlank="1" showInputMessage="1" showErrorMessage="1" sqref="M45:O45" xr:uid="{5C432437-D0C1-43AA-922B-514AD849A2A4}">
      <formula1>"無,有"</formula1>
    </dataValidation>
    <dataValidation allowBlank="1" showInputMessage="1" showErrorMessage="1" errorTitle="メールアカウント申請入力" error="月の選択が誤っております。_x000a_確認してください。" sqref="S45" xr:uid="{E3F590A2-EC62-43ED-AE3B-1261F9290B7C}"/>
  </dataValidations>
  <printOptions horizontalCentered="1"/>
  <pageMargins left="0.51181102362204722" right="0.51181102362204722" top="0.51181102362204722" bottom="0.51181102362204722" header="0.31496062992125984" footer="0.31496062992125984"/>
  <pageSetup paperSize="9" scale="96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2B4BE-2234-40A7-B498-D3A58C456071}">
  <sheetPr codeName="Sheet2">
    <tabColor rgb="FFC00000"/>
  </sheetPr>
  <dimension ref="B1:AM203"/>
  <sheetViews>
    <sheetView showGridLines="0" zoomScaleNormal="100" workbookViewId="0">
      <selection activeCell="Q36" sqref="Q36"/>
    </sheetView>
  </sheetViews>
  <sheetFormatPr defaultColWidth="5.25" defaultRowHeight="18.75" x14ac:dyDescent="0.4"/>
  <cols>
    <col min="1" max="2" width="5.25" style="2"/>
    <col min="3" max="3" width="1" style="2" customWidth="1"/>
    <col min="4" max="7" width="5.25" style="2"/>
    <col min="8" max="8" width="5.25" style="2" customWidth="1"/>
    <col min="9" max="20" width="5.25" style="2"/>
    <col min="21" max="24" width="5.25" style="2" customWidth="1"/>
    <col min="25" max="25" width="6.75" style="2" bestFit="1" customWidth="1"/>
    <col min="26" max="26" width="5.25" style="2" customWidth="1"/>
    <col min="27" max="29" width="5.25" style="2"/>
    <col min="30" max="39" width="9.75" style="2" hidden="1" customWidth="1"/>
    <col min="40" max="16384" width="5.25" style="2"/>
  </cols>
  <sheetData>
    <row r="1" spans="2:28" ht="4.5" customHeight="1" x14ac:dyDescent="0.4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6.75" customHeight="1" x14ac:dyDescent="0.4">
      <c r="B2" s="1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28" ht="33" x14ac:dyDescent="0.4">
      <c r="B3" s="1"/>
      <c r="C3" s="3"/>
      <c r="D3" s="32" t="s">
        <v>71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4"/>
      <c r="V3" s="1"/>
      <c r="W3" s="1"/>
      <c r="X3" s="1"/>
      <c r="Y3" s="4"/>
      <c r="Z3" s="1"/>
      <c r="AA3" s="31" t="s">
        <v>6</v>
      </c>
      <c r="AB3" s="1"/>
    </row>
    <row r="4" spans="2:28" ht="6.75" customHeight="1" x14ac:dyDescent="0.4"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6.75" customHeight="1" x14ac:dyDescent="0.4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6.75" customHeight="1" x14ac:dyDescent="0.4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2:28" ht="19.5" thickBot="1" x14ac:dyDescent="0.4">
      <c r="B7" s="21"/>
      <c r="C7" s="21"/>
      <c r="D7" s="23" t="s">
        <v>123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58" t="s">
        <v>212</v>
      </c>
      <c r="U7" s="21"/>
      <c r="V7" s="21"/>
      <c r="W7" s="21"/>
      <c r="X7" s="21"/>
      <c r="Y7" s="21"/>
      <c r="Z7" s="21"/>
      <c r="AA7" s="25"/>
      <c r="AB7" s="21"/>
    </row>
    <row r="8" spans="2:28" ht="25.5" thickTop="1" thickBot="1" x14ac:dyDescent="0.45">
      <c r="B8" s="21"/>
      <c r="C8" s="21"/>
      <c r="D8" s="182" t="s">
        <v>76</v>
      </c>
      <c r="E8" s="183"/>
      <c r="F8" s="183"/>
      <c r="G8" s="183"/>
      <c r="H8" s="183"/>
      <c r="I8" s="183"/>
      <c r="J8" s="183"/>
      <c r="K8" s="243" t="s">
        <v>72</v>
      </c>
      <c r="L8" s="244"/>
      <c r="M8" s="240" t="s">
        <v>74</v>
      </c>
      <c r="N8" s="241"/>
      <c r="O8" s="241"/>
      <c r="P8" s="241"/>
      <c r="Q8" s="241"/>
      <c r="R8" s="242"/>
      <c r="S8" s="21"/>
      <c r="T8" s="237"/>
      <c r="U8" s="238"/>
      <c r="V8" s="238"/>
      <c r="W8" s="238"/>
      <c r="X8" s="238"/>
      <c r="Y8" s="238"/>
      <c r="Z8" s="238"/>
      <c r="AA8" s="239"/>
      <c r="AB8" s="21"/>
    </row>
    <row r="9" spans="2:28" ht="20.25" thickTop="1" thickBot="1" x14ac:dyDescent="0.45">
      <c r="B9" s="21"/>
      <c r="C9" s="21"/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57" t="s">
        <v>45</v>
      </c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2:28" ht="25.5" thickTop="1" thickBot="1" x14ac:dyDescent="0.45">
      <c r="B10" s="21"/>
      <c r="C10" s="21"/>
      <c r="D10" s="26"/>
      <c r="E10" s="27"/>
      <c r="F10" s="27"/>
      <c r="G10" s="27"/>
      <c r="H10" s="27"/>
      <c r="I10" s="27"/>
      <c r="J10" s="27"/>
      <c r="K10" s="243" t="s">
        <v>86</v>
      </c>
      <c r="L10" s="244"/>
      <c r="M10" s="240" t="s">
        <v>87</v>
      </c>
      <c r="N10" s="241"/>
      <c r="O10" s="241"/>
      <c r="P10" s="241"/>
      <c r="Q10" s="241"/>
      <c r="R10" s="242"/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2:28" ht="20.25" thickTop="1" thickBot="1" x14ac:dyDescent="0.4">
      <c r="B11" s="21"/>
      <c r="C11" s="21"/>
      <c r="D11" s="21"/>
      <c r="E11" s="21"/>
      <c r="F11" s="21"/>
      <c r="G11" s="22" t="s">
        <v>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57" t="s">
        <v>45</v>
      </c>
      <c r="S11" s="21"/>
      <c r="T11" s="58" t="s">
        <v>73</v>
      </c>
      <c r="U11" s="21"/>
      <c r="V11" s="21"/>
      <c r="W11" s="21"/>
      <c r="X11" s="21"/>
      <c r="Y11" s="21"/>
      <c r="Z11" s="21"/>
      <c r="AA11" s="25"/>
      <c r="AB11" s="21"/>
    </row>
    <row r="12" spans="2:28" ht="25.5" thickTop="1" thickBot="1" x14ac:dyDescent="0.45">
      <c r="B12" s="21"/>
      <c r="C12" s="21"/>
      <c r="D12" s="182" t="s">
        <v>75</v>
      </c>
      <c r="E12" s="183"/>
      <c r="F12" s="183"/>
      <c r="G12" s="183"/>
      <c r="H12" s="183"/>
      <c r="I12" s="183"/>
      <c r="J12" s="183"/>
      <c r="K12" s="243" t="s">
        <v>77</v>
      </c>
      <c r="L12" s="244"/>
      <c r="M12" s="240" t="s">
        <v>5</v>
      </c>
      <c r="N12" s="241"/>
      <c r="O12" s="241"/>
      <c r="P12" s="241"/>
      <c r="Q12" s="241"/>
      <c r="R12" s="242"/>
      <c r="S12" s="21"/>
      <c r="T12" s="237" t="s">
        <v>78</v>
      </c>
      <c r="U12" s="238"/>
      <c r="V12" s="238"/>
      <c r="W12" s="238"/>
      <c r="X12" s="238"/>
      <c r="Y12" s="238"/>
      <c r="Z12" s="238"/>
      <c r="AA12" s="239"/>
      <c r="AB12" s="21"/>
    </row>
    <row r="13" spans="2:28" ht="13.5" customHeight="1" thickTop="1" thickBot="1" x14ac:dyDescent="0.45">
      <c r="B13" s="21"/>
      <c r="C13" s="21"/>
      <c r="D13" s="183"/>
      <c r="E13" s="183"/>
      <c r="F13" s="183"/>
      <c r="G13" s="183"/>
      <c r="H13" s="183"/>
      <c r="I13" s="183"/>
      <c r="J13" s="183"/>
      <c r="K13" s="21"/>
      <c r="L13" s="21"/>
      <c r="M13" s="21"/>
      <c r="N13" s="21"/>
      <c r="O13" s="21"/>
      <c r="P13" s="21"/>
      <c r="Q13" s="21"/>
      <c r="R13" s="57" t="s">
        <v>45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</row>
    <row r="14" spans="2:28" ht="19.5" thickBot="1" x14ac:dyDescent="0.45">
      <c r="B14" s="21"/>
      <c r="C14" s="21"/>
      <c r="D14" s="27"/>
      <c r="E14" s="27"/>
      <c r="F14" s="27"/>
      <c r="G14" s="27"/>
      <c r="H14" s="27"/>
      <c r="I14" s="27"/>
      <c r="J14" s="27"/>
      <c r="K14" s="21"/>
      <c r="L14" s="21"/>
      <c r="M14" s="21"/>
      <c r="N14" s="21"/>
      <c r="O14" s="21"/>
      <c r="P14" s="21"/>
      <c r="Q14" s="21"/>
      <c r="R14" s="57"/>
      <c r="S14" s="59" t="s">
        <v>82</v>
      </c>
      <c r="T14" s="61">
        <v>7</v>
      </c>
      <c r="U14" s="60" t="s">
        <v>79</v>
      </c>
      <c r="V14" s="61">
        <v>0</v>
      </c>
      <c r="W14" s="60" t="s">
        <v>80</v>
      </c>
      <c r="X14" s="61">
        <v>21</v>
      </c>
      <c r="Y14" s="60" t="s">
        <v>79</v>
      </c>
      <c r="Z14" s="61">
        <v>45</v>
      </c>
      <c r="AA14" s="60" t="s">
        <v>81</v>
      </c>
      <c r="AB14" s="21"/>
    </row>
    <row r="15" spans="2:28" ht="4.5" customHeight="1" thickBot="1" x14ac:dyDescent="0.45">
      <c r="B15" s="21"/>
      <c r="C15" s="21"/>
      <c r="D15" s="27"/>
      <c r="E15" s="27"/>
      <c r="F15" s="27"/>
      <c r="G15" s="27"/>
      <c r="H15" s="27"/>
      <c r="I15" s="27"/>
      <c r="J15" s="27"/>
      <c r="K15" s="21"/>
      <c r="L15" s="21"/>
      <c r="M15" s="21"/>
      <c r="N15" s="21"/>
      <c r="O15" s="21"/>
      <c r="P15" s="21"/>
      <c r="Q15" s="21"/>
      <c r="R15" s="57"/>
      <c r="S15" s="21"/>
      <c r="T15" s="21"/>
      <c r="U15" s="21"/>
      <c r="V15" s="21"/>
      <c r="W15" s="21"/>
      <c r="X15" s="21"/>
      <c r="Y15" s="21"/>
      <c r="Z15" s="21"/>
      <c r="AA15" s="21"/>
      <c r="AB15" s="21"/>
    </row>
    <row r="16" spans="2:28" ht="19.5" thickBot="1" x14ac:dyDescent="0.45">
      <c r="B16" s="21"/>
      <c r="C16" s="21"/>
      <c r="D16" s="27"/>
      <c r="E16" s="27"/>
      <c r="F16" s="27"/>
      <c r="G16" s="27"/>
      <c r="H16" s="27"/>
      <c r="I16" s="27"/>
      <c r="J16" s="27"/>
      <c r="K16" s="21"/>
      <c r="L16" s="21"/>
      <c r="M16" s="21"/>
      <c r="N16" s="21"/>
      <c r="O16" s="21"/>
      <c r="P16" s="21"/>
      <c r="Q16" s="21"/>
      <c r="R16" s="57"/>
      <c r="S16" s="59" t="s">
        <v>83</v>
      </c>
      <c r="T16" s="61"/>
      <c r="U16" s="60" t="s">
        <v>79</v>
      </c>
      <c r="V16" s="61"/>
      <c r="W16" s="60" t="s">
        <v>80</v>
      </c>
      <c r="X16" s="61"/>
      <c r="Y16" s="60" t="s">
        <v>79</v>
      </c>
      <c r="Z16" s="61"/>
      <c r="AA16" s="60" t="s">
        <v>81</v>
      </c>
      <c r="AB16" s="21"/>
    </row>
    <row r="17" spans="2:28" ht="4.5" customHeight="1" thickBot="1" x14ac:dyDescent="0.45">
      <c r="B17" s="21"/>
      <c r="C17" s="21"/>
      <c r="D17" s="27"/>
      <c r="E17" s="27"/>
      <c r="F17" s="27"/>
      <c r="G17" s="27"/>
      <c r="H17" s="27"/>
      <c r="I17" s="27"/>
      <c r="J17" s="27"/>
      <c r="K17" s="21"/>
      <c r="L17" s="21"/>
      <c r="M17" s="21"/>
      <c r="N17" s="21"/>
      <c r="O17" s="21"/>
      <c r="P17" s="21"/>
      <c r="Q17" s="21"/>
      <c r="R17" s="57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2:28" ht="19.5" thickBot="1" x14ac:dyDescent="0.45">
      <c r="B18" s="21"/>
      <c r="C18" s="21"/>
      <c r="D18" s="27"/>
      <c r="E18" s="27"/>
      <c r="F18" s="27"/>
      <c r="G18" s="27"/>
      <c r="H18" s="27"/>
      <c r="I18" s="27"/>
      <c r="J18" s="27"/>
      <c r="K18" s="21"/>
      <c r="L18" s="21"/>
      <c r="M18" s="21"/>
      <c r="N18" s="21"/>
      <c r="O18" s="21"/>
      <c r="P18" s="21"/>
      <c r="Q18" s="21"/>
      <c r="R18" s="57"/>
      <c r="S18" s="59" t="s">
        <v>84</v>
      </c>
      <c r="T18" s="61"/>
      <c r="U18" s="60" t="s">
        <v>79</v>
      </c>
      <c r="V18" s="61"/>
      <c r="W18" s="60" t="s">
        <v>80</v>
      </c>
      <c r="X18" s="61"/>
      <c r="Y18" s="60" t="s">
        <v>79</v>
      </c>
      <c r="Z18" s="61"/>
      <c r="AA18" s="60" t="s">
        <v>81</v>
      </c>
      <c r="AB18" s="21"/>
    </row>
    <row r="19" spans="2:28" ht="4.5" customHeight="1" thickBot="1" x14ac:dyDescent="0.45">
      <c r="B19" s="21"/>
      <c r="C19" s="21"/>
      <c r="D19" s="27"/>
      <c r="E19" s="27"/>
      <c r="F19" s="27"/>
      <c r="G19" s="27"/>
      <c r="H19" s="27"/>
      <c r="I19" s="27"/>
      <c r="J19" s="27"/>
      <c r="K19" s="21"/>
      <c r="L19" s="21"/>
      <c r="M19" s="21"/>
      <c r="N19" s="21"/>
      <c r="O19" s="21"/>
      <c r="P19" s="21"/>
      <c r="Q19" s="21"/>
      <c r="R19" s="57"/>
      <c r="S19" s="21"/>
      <c r="T19" s="21"/>
      <c r="U19" s="21"/>
      <c r="V19" s="21"/>
      <c r="W19" s="21"/>
      <c r="X19" s="21"/>
      <c r="Y19" s="21"/>
      <c r="Z19" s="21"/>
      <c r="AA19" s="21"/>
      <c r="AB19" s="21"/>
    </row>
    <row r="20" spans="2:28" ht="19.5" thickBot="1" x14ac:dyDescent="0.45">
      <c r="B20" s="21"/>
      <c r="C20" s="21"/>
      <c r="D20" s="27"/>
      <c r="E20" s="27"/>
      <c r="F20" s="27"/>
      <c r="G20" s="27"/>
      <c r="H20" s="27"/>
      <c r="I20" s="27"/>
      <c r="J20" s="27"/>
      <c r="K20" s="21"/>
      <c r="L20" s="21"/>
      <c r="M20" s="21"/>
      <c r="N20" s="21"/>
      <c r="O20" s="21"/>
      <c r="P20" s="21"/>
      <c r="Q20" s="21"/>
      <c r="R20" s="57"/>
      <c r="S20" s="59" t="s">
        <v>85</v>
      </c>
      <c r="T20" s="61"/>
      <c r="U20" s="60" t="s">
        <v>79</v>
      </c>
      <c r="V20" s="61"/>
      <c r="W20" s="60" t="s">
        <v>80</v>
      </c>
      <c r="X20" s="61"/>
      <c r="Y20" s="60" t="s">
        <v>79</v>
      </c>
      <c r="Z20" s="61"/>
      <c r="AA20" s="60" t="s">
        <v>81</v>
      </c>
      <c r="AB20" s="21"/>
    </row>
    <row r="21" spans="2:28" ht="4.5" customHeight="1" thickBot="1" x14ac:dyDescent="0.45">
      <c r="B21" s="21"/>
      <c r="C21" s="21"/>
      <c r="D21" s="27"/>
      <c r="E21" s="27"/>
      <c r="F21" s="27"/>
      <c r="G21" s="27"/>
      <c r="H21" s="27"/>
      <c r="I21" s="27"/>
      <c r="J21" s="27"/>
      <c r="K21" s="21"/>
      <c r="L21" s="21"/>
      <c r="M21" s="21"/>
      <c r="N21" s="21"/>
      <c r="O21" s="21"/>
      <c r="P21" s="21"/>
      <c r="Q21" s="21"/>
      <c r="R21" s="57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2:28" ht="19.5" thickBot="1" x14ac:dyDescent="0.45">
      <c r="B22" s="21"/>
      <c r="C22" s="21"/>
      <c r="D22" s="27"/>
      <c r="E22" s="27"/>
      <c r="F22" s="27"/>
      <c r="G22" s="27"/>
      <c r="H22" s="27"/>
      <c r="I22" s="27"/>
      <c r="J22" s="27"/>
      <c r="K22" s="57"/>
      <c r="L22" s="59" t="s">
        <v>88</v>
      </c>
      <c r="M22" s="61">
        <v>8</v>
      </c>
      <c r="N22" s="60" t="s">
        <v>79</v>
      </c>
      <c r="O22" s="61">
        <v>0</v>
      </c>
      <c r="P22" s="60" t="s">
        <v>80</v>
      </c>
      <c r="Q22" s="61">
        <v>17</v>
      </c>
      <c r="R22" s="60" t="s">
        <v>79</v>
      </c>
      <c r="S22" s="61">
        <v>0</v>
      </c>
      <c r="T22" s="60" t="s">
        <v>89</v>
      </c>
      <c r="U22" s="21"/>
      <c r="V22" s="61">
        <v>5</v>
      </c>
      <c r="W22" s="245" t="s">
        <v>90</v>
      </c>
      <c r="X22" s="246"/>
      <c r="Y22" s="247"/>
      <c r="Z22" s="61">
        <v>3</v>
      </c>
      <c r="AA22" s="60" t="s">
        <v>91</v>
      </c>
      <c r="AB22" s="21"/>
    </row>
    <row r="23" spans="2:28" ht="4.5" customHeight="1" thickBot="1" x14ac:dyDescent="0.45">
      <c r="B23" s="21"/>
      <c r="C23" s="21"/>
      <c r="D23" s="27"/>
      <c r="E23" s="27"/>
      <c r="F23" s="27"/>
      <c r="G23" s="27"/>
      <c r="H23" s="27"/>
      <c r="I23" s="27"/>
      <c r="J23" s="27"/>
      <c r="K23" s="21"/>
      <c r="L23" s="21"/>
      <c r="M23" s="21"/>
      <c r="N23" s="21"/>
      <c r="O23" s="21"/>
      <c r="P23" s="21"/>
      <c r="Q23" s="21"/>
      <c r="R23" s="57"/>
      <c r="S23" s="21"/>
      <c r="T23" s="21"/>
      <c r="U23" s="21"/>
      <c r="V23" s="21"/>
      <c r="W23" s="21"/>
      <c r="X23" s="21"/>
      <c r="Y23" s="21"/>
      <c r="Z23" s="21"/>
      <c r="AA23" s="21"/>
      <c r="AB23" s="21"/>
    </row>
    <row r="24" spans="2:28" ht="19.5" thickBot="1" x14ac:dyDescent="0.45">
      <c r="B24" s="21"/>
      <c r="C24" s="21"/>
      <c r="D24" s="27"/>
      <c r="E24" s="27"/>
      <c r="F24" s="27"/>
      <c r="G24" s="27"/>
      <c r="H24" s="27"/>
      <c r="I24" s="27"/>
      <c r="J24" s="27"/>
      <c r="K24" s="57"/>
      <c r="L24" s="59" t="s">
        <v>92</v>
      </c>
      <c r="M24" s="61"/>
      <c r="N24" s="60" t="s">
        <v>93</v>
      </c>
      <c r="O24" s="60"/>
      <c r="P24" s="59" t="s">
        <v>94</v>
      </c>
      <c r="Q24" s="248"/>
      <c r="R24" s="249"/>
      <c r="S24" s="249"/>
      <c r="T24" s="249"/>
      <c r="U24" s="249"/>
      <c r="V24" s="249"/>
      <c r="W24" s="249"/>
      <c r="X24" s="249"/>
      <c r="Y24" s="250"/>
      <c r="Z24" s="60" t="s">
        <v>95</v>
      </c>
      <c r="AA24" s="60"/>
      <c r="AB24" s="21"/>
    </row>
    <row r="25" spans="2:28" x14ac:dyDescent="0.4">
      <c r="B25" s="21"/>
      <c r="C25" s="21"/>
      <c r="D25" s="30"/>
      <c r="E25" s="30"/>
      <c r="F25" s="30"/>
      <c r="G25" s="22" t="s">
        <v>2</v>
      </c>
      <c r="H25" s="30"/>
      <c r="I25" s="30"/>
      <c r="J25" s="30"/>
      <c r="K25" s="57"/>
      <c r="L25" s="59"/>
      <c r="M25" s="21"/>
      <c r="N25" s="60"/>
      <c r="O25" s="60"/>
      <c r="P25" s="59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21"/>
    </row>
    <row r="26" spans="2:28" ht="19.5" thickBot="1" x14ac:dyDescent="0.4">
      <c r="B26" s="21"/>
      <c r="C26" s="21"/>
      <c r="D26" s="182" t="s">
        <v>96</v>
      </c>
      <c r="E26" s="183"/>
      <c r="F26" s="183"/>
      <c r="G26" s="183"/>
      <c r="H26" s="183"/>
      <c r="I26" s="183"/>
      <c r="J26" s="183"/>
      <c r="K26" s="21"/>
      <c r="L26" s="21"/>
      <c r="M26" s="21"/>
      <c r="N26" s="21"/>
      <c r="O26" s="21"/>
      <c r="P26" s="21"/>
      <c r="Q26" s="21"/>
      <c r="R26" s="57"/>
      <c r="S26" s="21"/>
      <c r="T26" s="58" t="s">
        <v>98</v>
      </c>
      <c r="U26" s="21"/>
      <c r="V26" s="21"/>
      <c r="W26" s="21"/>
      <c r="X26" s="21"/>
      <c r="Y26" s="21"/>
      <c r="Z26" s="21"/>
      <c r="AA26" s="25"/>
      <c r="AB26" s="21"/>
    </row>
    <row r="27" spans="2:28" ht="25.5" thickTop="1" thickBot="1" x14ac:dyDescent="0.45">
      <c r="B27" s="21"/>
      <c r="C27" s="21"/>
      <c r="D27" s="183"/>
      <c r="E27" s="183"/>
      <c r="F27" s="183"/>
      <c r="G27" s="183"/>
      <c r="H27" s="183"/>
      <c r="I27" s="183"/>
      <c r="J27" s="183"/>
      <c r="K27" s="243" t="s">
        <v>97</v>
      </c>
      <c r="L27" s="244"/>
      <c r="M27" s="240" t="s">
        <v>5</v>
      </c>
      <c r="N27" s="241"/>
      <c r="O27" s="241"/>
      <c r="P27" s="241"/>
      <c r="Q27" s="241"/>
      <c r="R27" s="242"/>
      <c r="S27" s="21"/>
      <c r="T27" s="61">
        <v>45</v>
      </c>
      <c r="U27" s="60" t="s">
        <v>81</v>
      </c>
      <c r="V27" s="60"/>
      <c r="W27" s="60"/>
      <c r="X27" s="60"/>
      <c r="Y27" s="60"/>
      <c r="Z27" s="60"/>
      <c r="AA27" s="60"/>
      <c r="AB27" s="21"/>
    </row>
    <row r="28" spans="2:28" ht="11.25" customHeight="1" thickTop="1" thickBot="1" x14ac:dyDescent="0.45">
      <c r="B28" s="21"/>
      <c r="C28" s="21"/>
      <c r="D28" s="30"/>
      <c r="E28" s="30"/>
      <c r="F28" s="30"/>
      <c r="G28" s="30"/>
      <c r="H28" s="30"/>
      <c r="I28" s="30"/>
      <c r="J28" s="30"/>
      <c r="K28" s="21"/>
      <c r="L28" s="21"/>
      <c r="M28" s="21"/>
      <c r="N28" s="21"/>
      <c r="O28" s="21"/>
      <c r="P28" s="21"/>
      <c r="Q28" s="21"/>
      <c r="R28" s="57" t="s">
        <v>45</v>
      </c>
      <c r="S28" s="21"/>
      <c r="T28" s="21"/>
      <c r="U28" s="21"/>
      <c r="V28" s="21"/>
      <c r="W28" s="21"/>
      <c r="X28" s="21"/>
      <c r="Y28" s="21"/>
      <c r="Z28" s="21"/>
      <c r="AA28" s="21"/>
      <c r="AB28" s="21"/>
    </row>
    <row r="29" spans="2:28" ht="19.5" thickBot="1" x14ac:dyDescent="0.45">
      <c r="B29" s="21"/>
      <c r="C29" s="21"/>
      <c r="D29" s="30"/>
      <c r="E29" s="30"/>
      <c r="F29" s="30"/>
      <c r="G29" s="30"/>
      <c r="H29" s="30"/>
      <c r="I29" s="30"/>
      <c r="J29" s="30"/>
      <c r="K29" s="21"/>
      <c r="L29" s="21"/>
      <c r="M29" s="21"/>
      <c r="N29" s="21"/>
      <c r="O29" s="21"/>
      <c r="P29" s="21"/>
      <c r="Q29" s="21"/>
      <c r="R29" s="57"/>
      <c r="S29" s="59" t="s">
        <v>82</v>
      </c>
      <c r="T29" s="61">
        <v>12</v>
      </c>
      <c r="U29" s="60" t="s">
        <v>79</v>
      </c>
      <c r="V29" s="61">
        <v>0</v>
      </c>
      <c r="W29" s="60" t="s">
        <v>80</v>
      </c>
      <c r="X29" s="61">
        <v>12</v>
      </c>
      <c r="Y29" s="60" t="s">
        <v>79</v>
      </c>
      <c r="Z29" s="61">
        <v>45</v>
      </c>
      <c r="AA29" s="60" t="s">
        <v>81</v>
      </c>
      <c r="AB29" s="21"/>
    </row>
    <row r="30" spans="2:28" ht="4.5" customHeight="1" thickBot="1" x14ac:dyDescent="0.45">
      <c r="B30" s="21"/>
      <c r="C30" s="21"/>
      <c r="D30" s="30"/>
      <c r="E30" s="30"/>
      <c r="F30" s="30"/>
      <c r="G30" s="30"/>
      <c r="H30" s="30"/>
      <c r="I30" s="30"/>
      <c r="J30" s="30"/>
      <c r="K30" s="21"/>
      <c r="L30" s="21"/>
      <c r="M30" s="21"/>
      <c r="N30" s="21"/>
      <c r="O30" s="21"/>
      <c r="P30" s="21"/>
      <c r="Q30" s="21"/>
      <c r="R30" s="57"/>
      <c r="S30" s="21"/>
      <c r="T30" s="21"/>
      <c r="U30" s="21"/>
      <c r="V30" s="21"/>
      <c r="W30" s="21"/>
      <c r="X30" s="21"/>
      <c r="Y30" s="21"/>
      <c r="Z30" s="21"/>
      <c r="AA30" s="21"/>
      <c r="AB30" s="21"/>
    </row>
    <row r="31" spans="2:28" ht="19.5" thickBot="1" x14ac:dyDescent="0.45">
      <c r="B31" s="21"/>
      <c r="C31" s="21"/>
      <c r="D31" s="30"/>
      <c r="E31" s="30"/>
      <c r="F31" s="30"/>
      <c r="G31" s="30"/>
      <c r="H31" s="30"/>
      <c r="I31" s="30"/>
      <c r="J31" s="30"/>
      <c r="K31" s="21"/>
      <c r="L31" s="21"/>
      <c r="M31" s="21"/>
      <c r="N31" s="21"/>
      <c r="O31" s="21"/>
      <c r="P31" s="21"/>
      <c r="Q31" s="21"/>
      <c r="R31" s="57"/>
      <c r="S31" s="59" t="s">
        <v>83</v>
      </c>
      <c r="T31" s="61">
        <v>12</v>
      </c>
      <c r="U31" s="60" t="s">
        <v>79</v>
      </c>
      <c r="V31" s="61">
        <v>45</v>
      </c>
      <c r="W31" s="60" t="s">
        <v>80</v>
      </c>
      <c r="X31" s="61">
        <v>13</v>
      </c>
      <c r="Y31" s="60" t="s">
        <v>79</v>
      </c>
      <c r="Z31" s="61">
        <v>30</v>
      </c>
      <c r="AA31" s="60" t="s">
        <v>81</v>
      </c>
      <c r="AB31" s="21"/>
    </row>
    <row r="32" spans="2:28" ht="4.5" customHeight="1" thickBot="1" x14ac:dyDescent="0.45">
      <c r="B32" s="21"/>
      <c r="C32" s="21"/>
      <c r="D32" s="30"/>
      <c r="E32" s="30"/>
      <c r="F32" s="30"/>
      <c r="G32" s="30"/>
      <c r="H32" s="30"/>
      <c r="I32" s="30"/>
      <c r="J32" s="30"/>
      <c r="K32" s="21"/>
      <c r="L32" s="21"/>
      <c r="M32" s="21"/>
      <c r="N32" s="21"/>
      <c r="O32" s="21"/>
      <c r="P32" s="21"/>
      <c r="Q32" s="21"/>
      <c r="R32" s="57"/>
      <c r="S32" s="21"/>
      <c r="T32" s="21"/>
      <c r="U32" s="21"/>
      <c r="V32" s="21"/>
      <c r="W32" s="21"/>
      <c r="X32" s="21"/>
      <c r="Y32" s="21"/>
      <c r="Z32" s="21"/>
      <c r="AA32" s="21"/>
      <c r="AB32" s="21"/>
    </row>
    <row r="33" spans="2:28" ht="19.5" thickBot="1" x14ac:dyDescent="0.45">
      <c r="B33" s="21"/>
      <c r="C33" s="21"/>
      <c r="D33" s="30"/>
      <c r="E33" s="30"/>
      <c r="F33" s="30"/>
      <c r="G33" s="22"/>
      <c r="H33" s="30"/>
      <c r="I33" s="30"/>
      <c r="J33" s="30"/>
      <c r="K33" s="21"/>
      <c r="L33" s="21"/>
      <c r="M33" s="21"/>
      <c r="N33" s="21"/>
      <c r="O33" s="21"/>
      <c r="P33" s="21"/>
      <c r="Q33" s="21"/>
      <c r="R33" s="57"/>
      <c r="S33" s="59" t="s">
        <v>84</v>
      </c>
      <c r="T33" s="61"/>
      <c r="U33" s="60" t="s">
        <v>79</v>
      </c>
      <c r="V33" s="61"/>
      <c r="W33" s="60" t="s">
        <v>80</v>
      </c>
      <c r="X33" s="61"/>
      <c r="Y33" s="60" t="s">
        <v>79</v>
      </c>
      <c r="Z33" s="61"/>
      <c r="AA33" s="60" t="s">
        <v>81</v>
      </c>
      <c r="AB33" s="21"/>
    </row>
    <row r="34" spans="2:28" ht="19.5" thickBot="1" x14ac:dyDescent="0.45">
      <c r="B34" s="21"/>
      <c r="C34" s="21"/>
      <c r="D34" s="30"/>
      <c r="E34" s="30"/>
      <c r="F34" s="30"/>
      <c r="G34" s="22" t="s">
        <v>2</v>
      </c>
      <c r="H34" s="30"/>
      <c r="I34" s="30"/>
      <c r="J34" s="30"/>
      <c r="K34" s="21"/>
      <c r="L34" s="21"/>
      <c r="M34" s="21"/>
      <c r="N34" s="21"/>
      <c r="O34" s="21"/>
      <c r="P34" s="21"/>
      <c r="Q34" s="21"/>
      <c r="R34" s="57"/>
      <c r="S34" s="59"/>
      <c r="T34" s="21"/>
      <c r="U34" s="21"/>
      <c r="V34" s="21"/>
      <c r="W34" s="21"/>
      <c r="X34" s="21"/>
      <c r="Y34" s="21"/>
      <c r="Z34" s="21"/>
      <c r="AA34" s="60"/>
      <c r="AB34" s="21"/>
    </row>
    <row r="35" spans="2:28" ht="27.75" customHeight="1" thickTop="1" thickBot="1" x14ac:dyDescent="0.45">
      <c r="B35" s="21"/>
      <c r="C35" s="21"/>
      <c r="D35" s="182" t="s">
        <v>116</v>
      </c>
      <c r="E35" s="183"/>
      <c r="F35" s="183"/>
      <c r="G35" s="183"/>
      <c r="H35" s="183"/>
      <c r="I35" s="183"/>
      <c r="J35" s="183"/>
      <c r="K35" s="64"/>
      <c r="L35" s="65" t="s">
        <v>99</v>
      </c>
      <c r="M35" s="66"/>
      <c r="N35" s="65" t="s">
        <v>101</v>
      </c>
      <c r="O35" s="66"/>
      <c r="P35" s="65" t="s">
        <v>103</v>
      </c>
      <c r="Q35" s="66"/>
      <c r="R35" s="65" t="s">
        <v>105</v>
      </c>
      <c r="S35" s="66"/>
      <c r="T35" s="65" t="s">
        <v>107</v>
      </c>
      <c r="U35" s="66"/>
      <c r="V35" s="65" t="s">
        <v>109</v>
      </c>
      <c r="W35" s="66"/>
      <c r="X35" s="67" t="s">
        <v>4</v>
      </c>
      <c r="Y35" s="62"/>
      <c r="Z35" s="62"/>
      <c r="AA35" s="62"/>
      <c r="AB35" s="21"/>
    </row>
    <row r="36" spans="2:28" ht="19.5" thickBot="1" x14ac:dyDescent="0.45">
      <c r="B36" s="21"/>
      <c r="C36" s="21"/>
      <c r="D36" s="183"/>
      <c r="E36" s="183"/>
      <c r="F36" s="183"/>
      <c r="G36" s="183"/>
      <c r="H36" s="183"/>
      <c r="I36" s="183"/>
      <c r="J36" s="183"/>
      <c r="K36" s="71"/>
      <c r="L36" s="63" t="s">
        <v>111</v>
      </c>
      <c r="M36" s="62"/>
      <c r="N36" s="62"/>
      <c r="O36" s="62"/>
      <c r="P36" s="61"/>
      <c r="Q36" s="70" t="s">
        <v>113</v>
      </c>
      <c r="R36" s="62"/>
      <c r="S36" s="62"/>
      <c r="T36" s="63"/>
      <c r="U36" s="62"/>
      <c r="V36" s="62"/>
      <c r="W36" s="62"/>
      <c r="X36" s="72"/>
      <c r="Y36" s="21"/>
      <c r="Z36" s="21"/>
      <c r="AA36" s="21"/>
      <c r="AB36" s="21"/>
    </row>
    <row r="37" spans="2:28" ht="3.75" customHeight="1" thickBot="1" x14ac:dyDescent="0.45">
      <c r="B37" s="21"/>
      <c r="C37" s="21"/>
      <c r="D37" s="30"/>
      <c r="E37" s="30"/>
      <c r="F37" s="30"/>
      <c r="G37" s="30"/>
      <c r="H37" s="30"/>
      <c r="I37" s="30"/>
      <c r="J37" s="30"/>
      <c r="K37" s="68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69"/>
      <c r="Y37" s="21"/>
      <c r="Z37" s="21"/>
      <c r="AA37" s="21"/>
      <c r="AB37" s="21"/>
    </row>
    <row r="38" spans="2:28" ht="20.25" thickTop="1" thickBot="1" x14ac:dyDescent="0.4">
      <c r="B38" s="21"/>
      <c r="C38" s="21"/>
      <c r="D38" s="30"/>
      <c r="E38" s="30"/>
      <c r="F38" s="30"/>
      <c r="G38" s="22" t="s">
        <v>2</v>
      </c>
      <c r="H38" s="30"/>
      <c r="I38" s="30"/>
      <c r="J38" s="30"/>
      <c r="K38" s="62"/>
      <c r="L38" s="63"/>
      <c r="M38" s="62"/>
      <c r="N38" s="62"/>
      <c r="O38" s="62"/>
      <c r="P38" s="58" t="s">
        <v>117</v>
      </c>
      <c r="Q38" s="70"/>
      <c r="R38" s="62"/>
      <c r="S38" s="62"/>
      <c r="T38" s="63"/>
      <c r="U38" s="62"/>
      <c r="V38" s="62"/>
      <c r="W38" s="62"/>
      <c r="X38" s="62"/>
      <c r="Y38" s="21"/>
      <c r="Z38" s="21"/>
      <c r="AA38" s="21"/>
      <c r="AB38" s="21"/>
    </row>
    <row r="39" spans="2:28" ht="25.5" thickTop="1" thickBot="1" x14ac:dyDescent="0.45">
      <c r="B39" s="21"/>
      <c r="C39" s="21"/>
      <c r="D39" s="182" t="s">
        <v>115</v>
      </c>
      <c r="E39" s="183"/>
      <c r="F39" s="183"/>
      <c r="G39" s="183"/>
      <c r="H39" s="183"/>
      <c r="I39" s="183"/>
      <c r="J39" s="183"/>
      <c r="K39" s="243" t="s">
        <v>190</v>
      </c>
      <c r="L39" s="244"/>
      <c r="M39" s="240" t="s">
        <v>87</v>
      </c>
      <c r="N39" s="242"/>
      <c r="O39" s="62"/>
      <c r="P39" s="63" t="s">
        <v>119</v>
      </c>
      <c r="Q39" s="63"/>
      <c r="R39" s="73" t="s">
        <v>118</v>
      </c>
      <c r="S39" s="61">
        <v>1</v>
      </c>
      <c r="T39" s="63" t="s">
        <v>120</v>
      </c>
      <c r="U39" s="63"/>
      <c r="V39" s="73" t="s">
        <v>121</v>
      </c>
      <c r="W39" s="61">
        <v>20</v>
      </c>
      <c r="X39" s="63" t="s">
        <v>120</v>
      </c>
      <c r="Y39" s="21"/>
      <c r="Z39" s="21"/>
      <c r="AA39" s="21"/>
      <c r="AB39" s="21"/>
    </row>
    <row r="40" spans="2:28" ht="10.5" customHeight="1" thickTop="1" thickBot="1" x14ac:dyDescent="0.45">
      <c r="B40" s="21"/>
      <c r="C40" s="21"/>
      <c r="D40" s="183"/>
      <c r="E40" s="183"/>
      <c r="F40" s="183"/>
      <c r="G40" s="183"/>
      <c r="H40" s="183"/>
      <c r="I40" s="183"/>
      <c r="J40" s="183"/>
      <c r="K40" s="21"/>
      <c r="L40" s="21"/>
      <c r="M40" s="21"/>
      <c r="N40" s="57" t="s">
        <v>45</v>
      </c>
      <c r="O40" s="21"/>
      <c r="P40" s="21"/>
      <c r="Q40" s="21"/>
      <c r="R40" s="63"/>
      <c r="S40" s="62"/>
      <c r="T40" s="63"/>
      <c r="U40" s="62"/>
      <c r="V40" s="62"/>
      <c r="W40" s="62"/>
      <c r="X40" s="62"/>
      <c r="Y40" s="21"/>
      <c r="Z40" s="21"/>
      <c r="AA40" s="21"/>
      <c r="AB40" s="21"/>
    </row>
    <row r="41" spans="2:28" ht="25.5" customHeight="1" thickBot="1" x14ac:dyDescent="0.45">
      <c r="B41" s="21"/>
      <c r="C41" s="21"/>
      <c r="D41" s="30"/>
      <c r="E41" s="30"/>
      <c r="F41" s="30"/>
      <c r="G41" s="30"/>
      <c r="H41" s="30"/>
      <c r="I41" s="30"/>
      <c r="J41" s="30"/>
      <c r="K41" s="62"/>
      <c r="L41" s="63"/>
      <c r="M41" s="62"/>
      <c r="N41" s="62"/>
      <c r="O41" s="62"/>
      <c r="P41" s="70"/>
      <c r="Q41" s="70"/>
      <c r="R41" s="62"/>
      <c r="S41" s="62"/>
      <c r="T41" s="63"/>
      <c r="U41" s="62"/>
      <c r="V41" s="73" t="s">
        <v>122</v>
      </c>
      <c r="W41" s="61">
        <v>2</v>
      </c>
      <c r="X41" s="63" t="s">
        <v>120</v>
      </c>
      <c r="Y41" s="21"/>
      <c r="Z41" s="21"/>
      <c r="AA41" s="21"/>
      <c r="AB41" s="21"/>
    </row>
    <row r="42" spans="2:28" ht="19.5" thickBot="1" x14ac:dyDescent="0.45">
      <c r="B42" s="21"/>
      <c r="C42" s="21"/>
      <c r="D42" s="21"/>
      <c r="E42" s="21"/>
      <c r="F42" s="21"/>
      <c r="G42" s="22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2:28" x14ac:dyDescent="0.4">
      <c r="B43" s="19"/>
      <c r="C43" s="19"/>
      <c r="D43" s="20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 spans="2:28" ht="19.5" thickBot="1" x14ac:dyDescent="0.45">
      <c r="B44" s="5"/>
      <c r="C44" s="5"/>
      <c r="D44" s="6" t="s">
        <v>124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2:28" ht="25.5" customHeight="1" thickTop="1" thickBot="1" x14ac:dyDescent="0.45">
      <c r="B45" s="5"/>
      <c r="C45" s="5"/>
      <c r="D45" s="156" t="s">
        <v>133</v>
      </c>
      <c r="E45" s="157"/>
      <c r="F45" s="157"/>
      <c r="G45" s="157"/>
      <c r="H45" s="157"/>
      <c r="I45" s="157"/>
      <c r="J45" s="157"/>
      <c r="K45" s="255" t="s">
        <v>125</v>
      </c>
      <c r="L45" s="256"/>
      <c r="M45" s="77"/>
      <c r="N45" s="76" t="s">
        <v>126</v>
      </c>
      <c r="O45" s="77"/>
      <c r="P45" s="77"/>
      <c r="Q45" s="76" t="s">
        <v>127</v>
      </c>
      <c r="R45" s="77"/>
      <c r="S45" s="77"/>
      <c r="T45" s="77"/>
      <c r="U45" s="76" t="s">
        <v>129</v>
      </c>
      <c r="V45" s="77"/>
      <c r="W45" s="77"/>
      <c r="X45" s="76" t="s">
        <v>131</v>
      </c>
      <c r="Y45" s="77"/>
      <c r="Z45" s="77"/>
      <c r="AA45" s="78" t="s">
        <v>132</v>
      </c>
      <c r="AB45" s="5"/>
    </row>
    <row r="46" spans="2:28" ht="20.25" thickTop="1" thickBot="1" x14ac:dyDescent="0.45">
      <c r="B46" s="5"/>
      <c r="C46" s="5"/>
      <c r="D46" s="5"/>
      <c r="E46" s="5"/>
      <c r="F46" s="5"/>
      <c r="G46" s="7" t="s">
        <v>2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2:28" ht="33.75" customHeight="1" thickTop="1" x14ac:dyDescent="0.4">
      <c r="B47" s="5"/>
      <c r="C47" s="5"/>
      <c r="D47" s="156" t="s">
        <v>134</v>
      </c>
      <c r="E47" s="157"/>
      <c r="F47" s="157"/>
      <c r="G47" s="157"/>
      <c r="H47" s="157"/>
      <c r="I47" s="157"/>
      <c r="J47" s="157"/>
      <c r="K47" s="223" t="s">
        <v>135</v>
      </c>
      <c r="L47" s="224"/>
      <c r="M47" s="224"/>
      <c r="N47" s="224"/>
      <c r="O47" s="224"/>
      <c r="P47" s="274">
        <v>200000</v>
      </c>
      <c r="Q47" s="274"/>
      <c r="R47" s="274"/>
      <c r="S47" s="274"/>
      <c r="T47" s="275"/>
      <c r="U47" s="79" t="s">
        <v>136</v>
      </c>
      <c r="V47" s="224" t="s">
        <v>137</v>
      </c>
      <c r="W47" s="224"/>
      <c r="X47" s="274"/>
      <c r="Y47" s="274"/>
      <c r="Z47" s="275"/>
      <c r="AA47" s="80" t="s">
        <v>136</v>
      </c>
      <c r="AB47" s="5"/>
    </row>
    <row r="48" spans="2:28" ht="19.5" x14ac:dyDescent="0.4">
      <c r="B48" s="5"/>
      <c r="C48" s="5"/>
      <c r="D48" s="156"/>
      <c r="E48" s="157"/>
      <c r="F48" s="157"/>
      <c r="G48" s="157"/>
      <c r="H48" s="157"/>
      <c r="I48" s="157"/>
      <c r="J48" s="157"/>
      <c r="K48" s="282" t="s">
        <v>138</v>
      </c>
      <c r="L48" s="283"/>
      <c r="M48" s="271" t="s">
        <v>196</v>
      </c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3"/>
      <c r="AB48" s="5"/>
    </row>
    <row r="49" spans="2:29" ht="19.5" x14ac:dyDescent="0.4">
      <c r="B49" s="5"/>
      <c r="C49" s="5"/>
      <c r="D49" s="156"/>
      <c r="E49" s="157"/>
      <c r="F49" s="157"/>
      <c r="G49" s="157"/>
      <c r="H49" s="157"/>
      <c r="I49" s="157"/>
      <c r="J49" s="157"/>
      <c r="K49" s="284"/>
      <c r="L49" s="285"/>
      <c r="M49" s="276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8"/>
      <c r="AB49" s="5"/>
    </row>
    <row r="50" spans="2:29" ht="19.5" x14ac:dyDescent="0.4">
      <c r="B50" s="5"/>
      <c r="C50" s="5"/>
      <c r="D50" s="156"/>
      <c r="E50" s="157"/>
      <c r="F50" s="157"/>
      <c r="G50" s="157"/>
      <c r="H50" s="157"/>
      <c r="I50" s="157"/>
      <c r="J50" s="157"/>
      <c r="K50" s="284"/>
      <c r="L50" s="285"/>
      <c r="M50" s="276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  <c r="AA50" s="278"/>
      <c r="AB50" s="5"/>
    </row>
    <row r="51" spans="2:29" ht="20.25" thickBot="1" x14ac:dyDescent="0.45">
      <c r="B51" s="5"/>
      <c r="C51" s="5"/>
      <c r="D51" s="157"/>
      <c r="E51" s="157"/>
      <c r="F51" s="157"/>
      <c r="G51" s="157"/>
      <c r="H51" s="157"/>
      <c r="I51" s="157"/>
      <c r="J51" s="157"/>
      <c r="K51" s="286"/>
      <c r="L51" s="287"/>
      <c r="M51" s="279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1"/>
      <c r="AB51" s="5"/>
    </row>
    <row r="52" spans="2:29" ht="20.25" thickTop="1" thickBot="1" x14ac:dyDescent="0.45">
      <c r="B52" s="5"/>
      <c r="C52" s="5"/>
      <c r="D52" s="5"/>
      <c r="E52" s="5"/>
      <c r="F52" s="5"/>
      <c r="G52" s="7" t="s">
        <v>2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2:29" ht="25.5" thickTop="1" thickBot="1" x14ac:dyDescent="0.45">
      <c r="B53" s="5"/>
      <c r="C53" s="5"/>
      <c r="D53" s="156" t="s">
        <v>139</v>
      </c>
      <c r="E53" s="157"/>
      <c r="F53" s="157"/>
      <c r="G53" s="157"/>
      <c r="H53" s="157"/>
      <c r="I53" s="157"/>
      <c r="J53" s="157"/>
      <c r="K53" s="262" t="s">
        <v>140</v>
      </c>
      <c r="L53" s="263"/>
      <c r="M53" s="251" t="s">
        <v>87</v>
      </c>
      <c r="N53" s="252"/>
      <c r="O53" s="5"/>
      <c r="P53" s="262" t="s">
        <v>141</v>
      </c>
      <c r="Q53" s="263"/>
      <c r="R53" s="251" t="s">
        <v>87</v>
      </c>
      <c r="S53" s="252"/>
      <c r="T53" s="5"/>
      <c r="U53" s="5"/>
      <c r="V53" s="5"/>
      <c r="W53" s="5"/>
      <c r="X53" s="5"/>
      <c r="Y53" s="5"/>
      <c r="Z53" s="5"/>
      <c r="AA53" s="5"/>
      <c r="AB53" s="5"/>
    </row>
    <row r="54" spans="2:29" ht="20.25" thickTop="1" thickBot="1" x14ac:dyDescent="0.45">
      <c r="B54" s="5"/>
      <c r="C54" s="5"/>
      <c r="D54" s="5"/>
      <c r="E54" s="5"/>
      <c r="F54" s="5"/>
      <c r="G54" s="7" t="s">
        <v>2</v>
      </c>
      <c r="H54" s="5"/>
      <c r="I54" s="5"/>
      <c r="J54" s="5"/>
      <c r="K54" s="5"/>
      <c r="L54" s="5"/>
      <c r="M54" s="5"/>
      <c r="N54" s="81" t="s">
        <v>45</v>
      </c>
      <c r="O54" s="5"/>
      <c r="P54" s="5"/>
      <c r="Q54" s="5"/>
      <c r="R54" s="5"/>
      <c r="S54" s="81" t="s">
        <v>45</v>
      </c>
      <c r="T54" s="5"/>
      <c r="U54" s="5"/>
      <c r="V54" s="5"/>
      <c r="W54" s="5"/>
      <c r="X54" s="5"/>
      <c r="Y54" s="5"/>
      <c r="Z54" s="5"/>
      <c r="AA54" s="5"/>
      <c r="AB54" s="5"/>
    </row>
    <row r="55" spans="2:29" ht="25.5" customHeight="1" thickTop="1" thickBot="1" x14ac:dyDescent="0.45">
      <c r="B55" s="5"/>
      <c r="C55" s="5"/>
      <c r="D55" s="257" t="s">
        <v>142</v>
      </c>
      <c r="E55" s="257"/>
      <c r="F55" s="257"/>
      <c r="G55" s="257"/>
      <c r="H55" s="257"/>
      <c r="I55" s="257"/>
      <c r="J55" s="258"/>
      <c r="K55" s="82" t="s">
        <v>145</v>
      </c>
      <c r="L55" s="75" t="s">
        <v>143</v>
      </c>
      <c r="M55" s="5"/>
      <c r="N55" s="5"/>
      <c r="O55" s="253" t="s">
        <v>144</v>
      </c>
      <c r="P55" s="254"/>
      <c r="Q55" s="5"/>
      <c r="R55" s="82">
        <v>15</v>
      </c>
      <c r="S55" s="75" t="s">
        <v>146</v>
      </c>
      <c r="T55" s="5"/>
      <c r="U55" s="5"/>
      <c r="V55" s="5"/>
      <c r="W55" s="5"/>
      <c r="X55" s="5"/>
      <c r="Y55" s="5"/>
      <c r="Z55" s="5"/>
      <c r="AA55" s="5"/>
      <c r="AB55" s="5"/>
    </row>
    <row r="56" spans="2:29" ht="20.25" thickTop="1" thickBot="1" x14ac:dyDescent="0.45">
      <c r="B56" s="5"/>
      <c r="C56" s="5"/>
      <c r="D56" s="74"/>
      <c r="E56" s="74"/>
      <c r="F56" s="74"/>
      <c r="G56" s="7" t="s">
        <v>2</v>
      </c>
      <c r="H56" s="74"/>
      <c r="I56" s="74"/>
      <c r="J56" s="74"/>
      <c r="K56" s="5"/>
      <c r="L56" s="5"/>
      <c r="M56" s="5"/>
      <c r="N56" s="5"/>
      <c r="O56" s="5"/>
      <c r="P56" s="81" t="s">
        <v>45</v>
      </c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2:29" ht="25.5" customHeight="1" thickTop="1" thickBot="1" x14ac:dyDescent="0.45">
      <c r="B57" s="5"/>
      <c r="C57" s="5"/>
      <c r="D57" s="156" t="s">
        <v>147</v>
      </c>
      <c r="E57" s="156"/>
      <c r="F57" s="156"/>
      <c r="G57" s="156"/>
      <c r="H57" s="156"/>
      <c r="I57" s="156"/>
      <c r="J57" s="259"/>
      <c r="K57" s="255" t="s">
        <v>148</v>
      </c>
      <c r="L57" s="260"/>
      <c r="M57" s="260"/>
      <c r="N57" s="260"/>
      <c r="O57" s="251" t="s">
        <v>87</v>
      </c>
      <c r="P57" s="252"/>
      <c r="Q57" s="5"/>
      <c r="R57" s="84" t="s">
        <v>94</v>
      </c>
      <c r="S57" s="264"/>
      <c r="T57" s="265"/>
      <c r="U57" s="265"/>
      <c r="V57" s="265"/>
      <c r="W57" s="265"/>
      <c r="X57" s="265"/>
      <c r="Y57" s="265"/>
      <c r="Z57" s="266"/>
      <c r="AA57" s="75" t="s">
        <v>149</v>
      </c>
      <c r="AB57" s="5"/>
      <c r="AC57" s="83"/>
    </row>
    <row r="58" spans="2:29" ht="15" customHeight="1" thickTop="1" x14ac:dyDescent="0.4">
      <c r="B58" s="5"/>
      <c r="C58" s="5"/>
      <c r="D58" s="74"/>
      <c r="E58" s="74"/>
      <c r="F58" s="74"/>
      <c r="G58" s="74"/>
      <c r="H58" s="74"/>
      <c r="I58" s="74"/>
      <c r="J58" s="74"/>
      <c r="K58" s="5"/>
      <c r="L58" s="5"/>
      <c r="M58" s="5"/>
      <c r="N58" s="5"/>
      <c r="O58" s="5"/>
      <c r="P58" s="81" t="s">
        <v>45</v>
      </c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2:29" ht="19.5" thickBot="1" x14ac:dyDescent="0.45">
      <c r="B59" s="5"/>
      <c r="C59" s="5"/>
      <c r="D59" s="5"/>
      <c r="E59" s="5"/>
      <c r="F59" s="5"/>
      <c r="G59" s="7" t="s">
        <v>2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2:29" ht="25.5" thickTop="1" thickBot="1" x14ac:dyDescent="0.45">
      <c r="B60" s="5"/>
      <c r="C60" s="5"/>
      <c r="D60" s="156" t="s">
        <v>150</v>
      </c>
      <c r="E60" s="157"/>
      <c r="F60" s="157"/>
      <c r="G60" s="157"/>
      <c r="H60" s="157"/>
      <c r="I60" s="157"/>
      <c r="J60" s="157"/>
      <c r="K60" s="255" t="s">
        <v>151</v>
      </c>
      <c r="L60" s="260"/>
      <c r="M60" s="256"/>
      <c r="N60" s="267" t="s">
        <v>215</v>
      </c>
      <c r="O60" s="267"/>
      <c r="P60" s="268"/>
      <c r="Q60" s="5"/>
      <c r="R60" s="84" t="s">
        <v>94</v>
      </c>
      <c r="S60" s="264"/>
      <c r="T60" s="265"/>
      <c r="U60" s="265"/>
      <c r="V60" s="265"/>
      <c r="W60" s="265"/>
      <c r="X60" s="265"/>
      <c r="Y60" s="265"/>
      <c r="Z60" s="266"/>
      <c r="AA60" s="75" t="s">
        <v>149</v>
      </c>
      <c r="AB60" s="5"/>
    </row>
    <row r="61" spans="2:29" ht="20.25" thickTop="1" thickBot="1" x14ac:dyDescent="0.45">
      <c r="B61" s="5"/>
      <c r="C61" s="5"/>
      <c r="D61" s="157"/>
      <c r="E61" s="157"/>
      <c r="F61" s="157"/>
      <c r="G61" s="157"/>
      <c r="H61" s="157"/>
      <c r="I61" s="157"/>
      <c r="J61" s="157"/>
      <c r="K61" s="5"/>
      <c r="L61" s="5"/>
      <c r="M61" s="5"/>
      <c r="N61" s="5"/>
      <c r="O61" s="5"/>
      <c r="P61" s="81" t="s">
        <v>45</v>
      </c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2:29" ht="25.5" thickTop="1" thickBot="1" x14ac:dyDescent="0.45">
      <c r="B62" s="5"/>
      <c r="C62" s="5"/>
      <c r="D62" s="33"/>
      <c r="E62" s="33"/>
      <c r="F62" s="33"/>
      <c r="G62" s="33"/>
      <c r="H62" s="33"/>
      <c r="I62" s="33"/>
      <c r="J62" s="33"/>
      <c r="K62" s="255" t="s">
        <v>152</v>
      </c>
      <c r="L62" s="260"/>
      <c r="M62" s="256"/>
      <c r="N62" s="267" t="s">
        <v>48</v>
      </c>
      <c r="O62" s="267"/>
      <c r="P62" s="268"/>
      <c r="Q62" s="5"/>
      <c r="R62" s="84" t="s">
        <v>94</v>
      </c>
      <c r="S62" s="264"/>
      <c r="T62" s="265"/>
      <c r="U62" s="265"/>
      <c r="V62" s="265"/>
      <c r="W62" s="265"/>
      <c r="X62" s="265"/>
      <c r="Y62" s="265"/>
      <c r="Z62" s="266"/>
      <c r="AA62" s="75" t="s">
        <v>149</v>
      </c>
      <c r="AB62" s="5"/>
    </row>
    <row r="63" spans="2:29" ht="20.25" thickTop="1" thickBot="1" x14ac:dyDescent="0.45">
      <c r="B63" s="5"/>
      <c r="C63" s="5"/>
      <c r="D63" s="33"/>
      <c r="E63" s="33"/>
      <c r="F63" s="33"/>
      <c r="G63" s="7" t="s">
        <v>2</v>
      </c>
      <c r="H63" s="33"/>
      <c r="I63" s="33"/>
      <c r="J63" s="33"/>
      <c r="K63" s="5"/>
      <c r="L63" s="5"/>
      <c r="M63" s="5"/>
      <c r="N63" s="5"/>
      <c r="O63" s="5"/>
      <c r="P63" s="81" t="s">
        <v>45</v>
      </c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2:29" ht="25.5" thickTop="1" thickBot="1" x14ac:dyDescent="0.45">
      <c r="B64" s="5"/>
      <c r="C64" s="5"/>
      <c r="D64" s="156" t="s">
        <v>153</v>
      </c>
      <c r="E64" s="157"/>
      <c r="F64" s="157"/>
      <c r="G64" s="157"/>
      <c r="H64" s="157"/>
      <c r="I64" s="157"/>
      <c r="J64" s="157"/>
      <c r="K64" s="262" t="s">
        <v>154</v>
      </c>
      <c r="L64" s="263"/>
      <c r="M64" s="251" t="s">
        <v>155</v>
      </c>
      <c r="N64" s="252"/>
      <c r="O64" s="5"/>
      <c r="P64" s="262" t="s">
        <v>156</v>
      </c>
      <c r="Q64" s="263"/>
      <c r="R64" s="251" t="s">
        <v>87</v>
      </c>
      <c r="S64" s="252"/>
      <c r="T64" s="5"/>
      <c r="U64" s="262" t="s">
        <v>157</v>
      </c>
      <c r="V64" s="263"/>
      <c r="W64" s="251" t="s">
        <v>204</v>
      </c>
      <c r="X64" s="252"/>
      <c r="Y64" s="86" t="s">
        <v>158</v>
      </c>
      <c r="Z64" s="288"/>
      <c r="AA64" s="289"/>
      <c r="AB64" s="85" t="s">
        <v>159</v>
      </c>
    </row>
    <row r="65" spans="2:28" ht="20.25" thickTop="1" thickBot="1" x14ac:dyDescent="0.45">
      <c r="B65" s="5"/>
      <c r="C65" s="5"/>
      <c r="D65" s="157"/>
      <c r="E65" s="157"/>
      <c r="F65" s="157"/>
      <c r="G65" s="157"/>
      <c r="H65" s="157"/>
      <c r="I65" s="157"/>
      <c r="J65" s="157"/>
      <c r="K65" s="5"/>
      <c r="L65" s="5"/>
      <c r="M65" s="5"/>
      <c r="N65" s="81" t="s">
        <v>45</v>
      </c>
      <c r="O65" s="5"/>
      <c r="P65" s="5"/>
      <c r="Q65" s="5"/>
      <c r="R65" s="5"/>
      <c r="S65" s="81" t="s">
        <v>45</v>
      </c>
      <c r="T65" s="5"/>
      <c r="U65" s="5"/>
      <c r="V65" s="5"/>
      <c r="W65" s="5"/>
      <c r="X65" s="81" t="s">
        <v>45</v>
      </c>
      <c r="Y65" s="5"/>
      <c r="Z65" s="5"/>
      <c r="AA65" s="5"/>
      <c r="AB65" s="5"/>
    </row>
    <row r="66" spans="2:28" ht="25.5" customHeight="1" thickTop="1" thickBot="1" x14ac:dyDescent="0.45">
      <c r="B66" s="5"/>
      <c r="C66" s="5"/>
      <c r="D66" s="33"/>
      <c r="E66" s="33"/>
      <c r="F66" s="33"/>
      <c r="G66" s="33"/>
      <c r="H66" s="33"/>
      <c r="I66" s="33"/>
      <c r="J66" s="33"/>
      <c r="K66" s="255" t="s">
        <v>160</v>
      </c>
      <c r="L66" s="260"/>
      <c r="M66" s="260"/>
      <c r="N66" s="256"/>
      <c r="O66" s="267" t="s">
        <v>87</v>
      </c>
      <c r="P66" s="267"/>
      <c r="Q66" s="268"/>
      <c r="R66" s="5"/>
      <c r="S66" s="84" t="s">
        <v>161</v>
      </c>
      <c r="T66" s="290">
        <v>10000</v>
      </c>
      <c r="U66" s="291"/>
      <c r="V66" s="292"/>
      <c r="W66" s="75" t="s">
        <v>163</v>
      </c>
      <c r="X66" s="5"/>
      <c r="Y66" s="5"/>
      <c r="Z66" s="5"/>
      <c r="AA66" s="5"/>
      <c r="AB66" s="5"/>
    </row>
    <row r="67" spans="2:28" ht="19.5" thickTop="1" x14ac:dyDescent="0.4">
      <c r="B67" s="5"/>
      <c r="C67" s="5"/>
      <c r="D67" s="33"/>
      <c r="E67" s="33"/>
      <c r="F67" s="33"/>
      <c r="G67" s="33"/>
      <c r="H67" s="33"/>
      <c r="I67" s="33"/>
      <c r="J67" s="33"/>
      <c r="K67" s="5"/>
      <c r="L67" s="5"/>
      <c r="M67" s="5"/>
      <c r="N67" s="5"/>
      <c r="O67" s="5"/>
      <c r="P67" s="5"/>
      <c r="Q67" s="81" t="s">
        <v>45</v>
      </c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2:28" ht="19.5" thickBot="1" x14ac:dyDescent="0.45">
      <c r="B68" s="5"/>
      <c r="C68" s="5"/>
      <c r="D68" s="5"/>
      <c r="E68" s="5"/>
      <c r="F68" s="5"/>
      <c r="G68" s="18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2:28" x14ac:dyDescent="0.4">
      <c r="B69" s="34"/>
      <c r="C69" s="34"/>
      <c r="D69" s="35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</row>
    <row r="70" spans="2:28" ht="19.5" customHeight="1" thickBot="1" x14ac:dyDescent="0.45">
      <c r="B70" s="36"/>
      <c r="C70" s="36"/>
      <c r="D70" s="38" t="s">
        <v>32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7"/>
      <c r="AB70" s="36"/>
    </row>
    <row r="71" spans="2:28" ht="25.5" customHeight="1" thickTop="1" thickBot="1" x14ac:dyDescent="0.45">
      <c r="B71" s="36"/>
      <c r="C71" s="36"/>
      <c r="D71" s="145" t="s">
        <v>164</v>
      </c>
      <c r="E71" s="146"/>
      <c r="F71" s="146"/>
      <c r="G71" s="146"/>
      <c r="H71" s="146"/>
      <c r="I71" s="146"/>
      <c r="J71" s="146"/>
      <c r="K71" s="147" t="s">
        <v>165</v>
      </c>
      <c r="L71" s="148"/>
      <c r="M71" s="269" t="s">
        <v>87</v>
      </c>
      <c r="N71" s="270"/>
      <c r="O71" s="36"/>
      <c r="P71" s="147" t="s">
        <v>166</v>
      </c>
      <c r="Q71" s="148"/>
      <c r="R71" s="269" t="s">
        <v>87</v>
      </c>
      <c r="S71" s="270"/>
      <c r="T71" s="36"/>
      <c r="U71" s="147" t="s">
        <v>167</v>
      </c>
      <c r="V71" s="148"/>
      <c r="W71" s="269" t="s">
        <v>87</v>
      </c>
      <c r="X71" s="270"/>
      <c r="Y71" s="36"/>
      <c r="Z71" s="36"/>
      <c r="AA71" s="37"/>
      <c r="AB71" s="36"/>
    </row>
    <row r="72" spans="2:28" ht="19.5" customHeight="1" thickTop="1" thickBot="1" x14ac:dyDescent="0.45">
      <c r="B72" s="36"/>
      <c r="C72" s="36"/>
      <c r="D72" s="146"/>
      <c r="E72" s="146"/>
      <c r="F72" s="146"/>
      <c r="G72" s="146"/>
      <c r="H72" s="146"/>
      <c r="I72" s="146"/>
      <c r="J72" s="146"/>
      <c r="K72" s="87"/>
      <c r="L72" s="87"/>
      <c r="M72" s="87"/>
      <c r="N72" s="42" t="s">
        <v>45</v>
      </c>
      <c r="O72" s="87"/>
      <c r="P72" s="87"/>
      <c r="Q72" s="87"/>
      <c r="R72" s="87"/>
      <c r="S72" s="42" t="s">
        <v>45</v>
      </c>
      <c r="T72" s="36"/>
      <c r="U72" s="87"/>
      <c r="V72" s="87"/>
      <c r="W72" s="87"/>
      <c r="X72" s="42" t="s">
        <v>45</v>
      </c>
      <c r="Y72" s="36"/>
      <c r="Z72" s="36"/>
      <c r="AA72" s="37"/>
      <c r="AB72" s="36"/>
    </row>
    <row r="73" spans="2:28" ht="25.5" customHeight="1" thickTop="1" thickBot="1" x14ac:dyDescent="0.45">
      <c r="B73" s="36"/>
      <c r="C73" s="36"/>
      <c r="D73" s="38"/>
      <c r="E73" s="36"/>
      <c r="F73" s="36"/>
      <c r="G73" s="36"/>
      <c r="H73" s="36"/>
      <c r="I73" s="36"/>
      <c r="J73" s="36"/>
      <c r="K73" s="147" t="s">
        <v>168</v>
      </c>
      <c r="L73" s="148"/>
      <c r="M73" s="269" t="s">
        <v>48</v>
      </c>
      <c r="N73" s="270"/>
      <c r="O73" s="36"/>
      <c r="P73" s="147" t="s">
        <v>169</v>
      </c>
      <c r="Q73" s="148"/>
      <c r="R73" s="269" t="s">
        <v>87</v>
      </c>
      <c r="S73" s="270"/>
      <c r="T73" s="88" t="s">
        <v>170</v>
      </c>
      <c r="U73" s="308">
        <v>10000</v>
      </c>
      <c r="V73" s="309"/>
      <c r="W73" s="310"/>
      <c r="X73" s="87" t="s">
        <v>162</v>
      </c>
      <c r="Y73" s="87"/>
      <c r="Z73" s="36"/>
      <c r="AA73" s="37"/>
      <c r="AB73" s="36"/>
    </row>
    <row r="74" spans="2:28" ht="19.5" customHeight="1" thickTop="1" thickBot="1" x14ac:dyDescent="0.45">
      <c r="B74" s="36"/>
      <c r="C74" s="36"/>
      <c r="D74" s="38"/>
      <c r="E74" s="36"/>
      <c r="F74" s="36"/>
      <c r="G74" s="36"/>
      <c r="H74" s="36"/>
      <c r="I74" s="36"/>
      <c r="J74" s="36"/>
      <c r="K74" s="87"/>
      <c r="L74" s="87"/>
      <c r="M74" s="87"/>
      <c r="N74" s="42" t="s">
        <v>45</v>
      </c>
      <c r="O74" s="36"/>
      <c r="P74" s="87"/>
      <c r="Q74" s="87"/>
      <c r="R74" s="87"/>
      <c r="S74" s="42" t="s">
        <v>45</v>
      </c>
      <c r="T74" s="36"/>
      <c r="U74" s="36"/>
      <c r="V74" s="36"/>
      <c r="W74" s="36"/>
      <c r="X74" s="36"/>
      <c r="Y74" s="36"/>
      <c r="Z74" s="36"/>
      <c r="AA74" s="37"/>
      <c r="AB74" s="36"/>
    </row>
    <row r="75" spans="2:28" ht="19.5" customHeight="1" thickTop="1" x14ac:dyDescent="0.4">
      <c r="B75" s="36"/>
      <c r="C75" s="36"/>
      <c r="D75" s="38"/>
      <c r="E75" s="36"/>
      <c r="F75" s="36"/>
      <c r="G75" s="36"/>
      <c r="H75" s="36"/>
      <c r="I75" s="36"/>
      <c r="J75" s="36"/>
      <c r="K75" s="311" t="s">
        <v>171</v>
      </c>
      <c r="L75" s="312"/>
      <c r="M75" s="315"/>
      <c r="N75" s="315"/>
      <c r="O75" s="315"/>
      <c r="P75" s="315"/>
      <c r="Q75" s="315"/>
      <c r="R75" s="315"/>
      <c r="S75" s="315"/>
      <c r="T75" s="315"/>
      <c r="U75" s="315"/>
      <c r="V75" s="315"/>
      <c r="W75" s="315"/>
      <c r="X75" s="315"/>
      <c r="Y75" s="315"/>
      <c r="Z75" s="315"/>
      <c r="AA75" s="316"/>
      <c r="AB75" s="36"/>
    </row>
    <row r="76" spans="2:28" ht="19.5" customHeight="1" thickBot="1" x14ac:dyDescent="0.45">
      <c r="B76" s="36"/>
      <c r="C76" s="36"/>
      <c r="D76" s="38"/>
      <c r="E76" s="36"/>
      <c r="F76" s="36"/>
      <c r="G76" s="36"/>
      <c r="H76" s="36"/>
      <c r="I76" s="36"/>
      <c r="J76" s="36"/>
      <c r="K76" s="313"/>
      <c r="L76" s="314"/>
      <c r="M76" s="317"/>
      <c r="N76" s="317"/>
      <c r="O76" s="317"/>
      <c r="P76" s="317"/>
      <c r="Q76" s="317"/>
      <c r="R76" s="317"/>
      <c r="S76" s="317"/>
      <c r="T76" s="317"/>
      <c r="U76" s="317"/>
      <c r="V76" s="317"/>
      <c r="W76" s="317"/>
      <c r="X76" s="317"/>
      <c r="Y76" s="317"/>
      <c r="Z76" s="317"/>
      <c r="AA76" s="318"/>
      <c r="AB76" s="36"/>
    </row>
    <row r="77" spans="2:28" ht="19.5" customHeight="1" thickTop="1" thickBot="1" x14ac:dyDescent="0.45">
      <c r="B77" s="36"/>
      <c r="C77" s="36"/>
      <c r="D77" s="38"/>
      <c r="E77" s="36"/>
      <c r="F77" s="36"/>
      <c r="G77" s="39" t="s">
        <v>2</v>
      </c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7"/>
      <c r="AB77" s="36"/>
    </row>
    <row r="78" spans="2:28" ht="25.5" customHeight="1" thickTop="1" thickBot="1" x14ac:dyDescent="0.45">
      <c r="B78" s="36"/>
      <c r="C78" s="36"/>
      <c r="D78" s="145" t="s">
        <v>172</v>
      </c>
      <c r="E78" s="146"/>
      <c r="F78" s="146"/>
      <c r="G78" s="146"/>
      <c r="H78" s="146"/>
      <c r="I78" s="146"/>
      <c r="J78" s="146"/>
      <c r="K78" s="147" t="s">
        <v>174</v>
      </c>
      <c r="L78" s="148"/>
      <c r="M78" s="269" t="s">
        <v>87</v>
      </c>
      <c r="N78" s="270"/>
      <c r="O78" s="36"/>
      <c r="P78" s="36"/>
      <c r="Q78" s="88" t="s">
        <v>175</v>
      </c>
      <c r="R78" s="293"/>
      <c r="S78" s="294"/>
      <c r="T78" s="294"/>
      <c r="U78" s="294"/>
      <c r="V78" s="294"/>
      <c r="W78" s="294"/>
      <c r="X78" s="294"/>
      <c r="Y78" s="294"/>
      <c r="Z78" s="294"/>
      <c r="AA78" s="295"/>
      <c r="AB78" s="36"/>
    </row>
    <row r="79" spans="2:28" ht="19.5" customHeight="1" thickTop="1" thickBot="1" x14ac:dyDescent="0.45">
      <c r="B79" s="36"/>
      <c r="C79" s="36"/>
      <c r="D79" s="145"/>
      <c r="E79" s="146"/>
      <c r="F79" s="146"/>
      <c r="G79" s="146"/>
      <c r="H79" s="146"/>
      <c r="I79" s="146"/>
      <c r="J79" s="146"/>
      <c r="K79" s="87"/>
      <c r="L79" s="87"/>
      <c r="M79" s="87"/>
      <c r="N79" s="42" t="s">
        <v>45</v>
      </c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</row>
    <row r="80" spans="2:28" ht="19.5" customHeight="1" thickTop="1" x14ac:dyDescent="0.4">
      <c r="B80" s="36"/>
      <c r="C80" s="36"/>
      <c r="D80" s="38"/>
      <c r="E80" s="36"/>
      <c r="F80" s="36"/>
      <c r="G80" s="36"/>
      <c r="H80" s="36"/>
      <c r="I80" s="36"/>
      <c r="J80" s="36"/>
      <c r="K80" s="296" t="s">
        <v>173</v>
      </c>
      <c r="L80" s="297"/>
      <c r="M80" s="298"/>
      <c r="N80" s="302" t="s">
        <v>178</v>
      </c>
      <c r="O80" s="303"/>
      <c r="P80" s="303"/>
      <c r="Q80" s="303"/>
      <c r="R80" s="303"/>
      <c r="S80" s="303"/>
      <c r="T80" s="303"/>
      <c r="U80" s="303"/>
      <c r="V80" s="303"/>
      <c r="W80" s="303"/>
      <c r="X80" s="303"/>
      <c r="Y80" s="303"/>
      <c r="Z80" s="303"/>
      <c r="AA80" s="304"/>
      <c r="AB80" s="36"/>
    </row>
    <row r="81" spans="2:28" ht="19.5" customHeight="1" thickBot="1" x14ac:dyDescent="0.45">
      <c r="B81" s="36"/>
      <c r="C81" s="36"/>
      <c r="D81" s="38"/>
      <c r="E81" s="36"/>
      <c r="F81" s="36"/>
      <c r="G81" s="36"/>
      <c r="H81" s="36"/>
      <c r="I81" s="36"/>
      <c r="J81" s="36"/>
      <c r="K81" s="299" t="s">
        <v>176</v>
      </c>
      <c r="L81" s="300"/>
      <c r="M81" s="301"/>
      <c r="N81" s="305" t="s">
        <v>179</v>
      </c>
      <c r="O81" s="306"/>
      <c r="P81" s="306"/>
      <c r="Q81" s="306"/>
      <c r="R81" s="306"/>
      <c r="S81" s="306"/>
      <c r="T81" s="306"/>
      <c r="U81" s="306"/>
      <c r="V81" s="306"/>
      <c r="W81" s="306"/>
      <c r="X81" s="306"/>
      <c r="Y81" s="306"/>
      <c r="Z81" s="306"/>
      <c r="AA81" s="307"/>
      <c r="AB81" s="36"/>
    </row>
    <row r="82" spans="2:28" ht="19.5" customHeight="1" thickTop="1" thickBot="1" x14ac:dyDescent="0.45">
      <c r="B82" s="36"/>
      <c r="C82" s="36"/>
      <c r="D82" s="38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7"/>
      <c r="AB82" s="36"/>
    </row>
    <row r="83" spans="2:28" ht="39" customHeight="1" thickTop="1" thickBot="1" x14ac:dyDescent="0.45">
      <c r="B83" s="36"/>
      <c r="C83" s="36"/>
      <c r="D83" s="38"/>
      <c r="E83" s="36"/>
      <c r="F83" s="36"/>
      <c r="G83" s="36"/>
      <c r="H83" s="36"/>
      <c r="I83" s="36"/>
      <c r="J83" s="36"/>
      <c r="K83" s="139" t="s">
        <v>177</v>
      </c>
      <c r="L83" s="319"/>
      <c r="M83" s="320"/>
      <c r="N83" s="321" t="s">
        <v>180</v>
      </c>
      <c r="O83" s="322"/>
      <c r="P83" s="322"/>
      <c r="Q83" s="322"/>
      <c r="R83" s="322"/>
      <c r="S83" s="322"/>
      <c r="T83" s="322"/>
      <c r="U83" s="322"/>
      <c r="V83" s="322"/>
      <c r="W83" s="322"/>
      <c r="X83" s="322"/>
      <c r="Y83" s="322"/>
      <c r="Z83" s="322"/>
      <c r="AA83" s="323"/>
      <c r="AB83" s="36"/>
    </row>
    <row r="84" spans="2:28" ht="20.25" thickTop="1" thickBot="1" x14ac:dyDescent="0.45">
      <c r="B84" s="36"/>
      <c r="C84" s="36"/>
      <c r="D84" s="36"/>
      <c r="E84" s="36"/>
      <c r="F84" s="36"/>
      <c r="G84" s="39" t="s">
        <v>2</v>
      </c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</row>
    <row r="85" spans="2:28" ht="39" customHeight="1" thickTop="1" thickBot="1" x14ac:dyDescent="0.45">
      <c r="B85" s="36"/>
      <c r="C85" s="36"/>
      <c r="D85" s="145" t="s">
        <v>181</v>
      </c>
      <c r="E85" s="146"/>
      <c r="F85" s="146"/>
      <c r="G85" s="146"/>
      <c r="H85" s="146"/>
      <c r="I85" s="146"/>
      <c r="J85" s="146"/>
      <c r="K85" s="139" t="s">
        <v>182</v>
      </c>
      <c r="L85" s="319"/>
      <c r="M85" s="320"/>
      <c r="N85" s="321"/>
      <c r="O85" s="322"/>
      <c r="P85" s="322"/>
      <c r="Q85" s="322"/>
      <c r="R85" s="322"/>
      <c r="S85" s="322"/>
      <c r="T85" s="322"/>
      <c r="U85" s="322"/>
      <c r="V85" s="322"/>
      <c r="W85" s="322"/>
      <c r="X85" s="322"/>
      <c r="Y85" s="322"/>
      <c r="Z85" s="322"/>
      <c r="AA85" s="323"/>
      <c r="AB85" s="36"/>
    </row>
    <row r="86" spans="2:28" ht="19.5" thickTop="1" x14ac:dyDescent="0.4">
      <c r="B86" s="36"/>
      <c r="C86" s="36"/>
      <c r="D86" s="145"/>
      <c r="E86" s="146"/>
      <c r="F86" s="146"/>
      <c r="G86" s="146"/>
      <c r="H86" s="146"/>
      <c r="I86" s="146"/>
      <c r="J86" s="14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</row>
    <row r="87" spans="2:28" x14ac:dyDescent="0.4">
      <c r="B87" s="261" t="s">
        <v>49</v>
      </c>
      <c r="C87" s="261"/>
      <c r="D87" s="261"/>
      <c r="E87" s="261"/>
      <c r="F87" s="261"/>
      <c r="G87" s="261"/>
      <c r="H87" s="261"/>
      <c r="I87" s="261"/>
      <c r="J87" s="261"/>
      <c r="K87" s="261"/>
      <c r="L87" s="261"/>
      <c r="M87" s="261"/>
      <c r="N87" s="261"/>
      <c r="O87" s="261"/>
      <c r="P87" s="261"/>
      <c r="Q87" s="261"/>
      <c r="R87" s="261"/>
      <c r="S87" s="261"/>
      <c r="T87" s="261"/>
      <c r="U87" s="261"/>
      <c r="V87" s="261"/>
      <c r="W87" s="261"/>
      <c r="X87" s="261"/>
      <c r="Y87" s="261"/>
      <c r="Z87" s="261"/>
      <c r="AA87" s="261"/>
      <c r="AB87" s="261"/>
    </row>
    <row r="88" spans="2:28" x14ac:dyDescent="0.4">
      <c r="B88" s="36"/>
      <c r="C88" s="36"/>
      <c r="D88" s="36"/>
      <c r="E88" s="36"/>
      <c r="F88" s="36"/>
      <c r="G88" s="39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</row>
    <row r="89" spans="2:28" s="17" customFormat="1" ht="6.75" customHeight="1" x14ac:dyDescent="0.4"/>
    <row r="90" spans="2:28" s="17" customFormat="1" x14ac:dyDescent="0.4"/>
    <row r="117" spans="4:39" ht="6" customHeight="1" thickBot="1" x14ac:dyDescent="0.45"/>
    <row r="118" spans="4:39" ht="29.25" thickBot="1" x14ac:dyDescent="0.45">
      <c r="D118" s="8" t="s">
        <v>183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89" t="str">
        <f>IF(求人票入力フォーム!$M$21="","",求人票入力フォーム!$M$21)</f>
        <v>ホームヘルパー東海道</v>
      </c>
    </row>
    <row r="119" spans="4:39" ht="5.25" customHeight="1" x14ac:dyDescent="0.4"/>
    <row r="120" spans="4:39" ht="19.5" thickBot="1" x14ac:dyDescent="0.45">
      <c r="D120" s="10" t="s">
        <v>184</v>
      </c>
    </row>
    <row r="121" spans="4:39" ht="30" customHeight="1" x14ac:dyDescent="0.4">
      <c r="D121" s="108" t="s">
        <v>185</v>
      </c>
      <c r="E121" s="109"/>
      <c r="F121" s="109"/>
      <c r="G121" s="324" t="str">
        <f>IF($M$8="","",IF($T$8="",$M$8,$M$8 &amp; "(" &amp; $T$8 &amp; ")"))</f>
        <v>パート</v>
      </c>
      <c r="H121" s="324"/>
      <c r="I121" s="324"/>
      <c r="J121" s="324"/>
      <c r="K121" s="324"/>
      <c r="L121" s="324"/>
      <c r="M121" s="324"/>
      <c r="N121" s="324"/>
      <c r="O121" s="324"/>
      <c r="P121" s="324" t="str">
        <f>IF($M$10="","","■契約期間:" &amp; $M$10)</f>
        <v>■契約期間:有</v>
      </c>
      <c r="Q121" s="324"/>
      <c r="R121" s="324"/>
      <c r="S121" s="325"/>
    </row>
    <row r="122" spans="4:39" ht="30" customHeight="1" x14ac:dyDescent="0.4">
      <c r="D122" s="29"/>
      <c r="E122" s="28" t="s">
        <v>186</v>
      </c>
      <c r="F122" s="28"/>
      <c r="G122" s="330" t="str">
        <f>IF($M$12="","",IF($M$12="その他",$M$12 &amp; "（" &amp; $T$12 &amp; ")",$M$12))</f>
        <v>その他（下記時間内の1時間以上で応相談)</v>
      </c>
      <c r="H122" s="331"/>
      <c r="I122" s="331"/>
      <c r="J122" s="331"/>
      <c r="K122" s="331"/>
      <c r="L122" s="331"/>
      <c r="M122" s="331"/>
      <c r="N122" s="331"/>
      <c r="O122" s="331"/>
      <c r="P122" s="331"/>
      <c r="Q122" s="331"/>
      <c r="R122" s="331"/>
      <c r="S122" s="332"/>
    </row>
    <row r="123" spans="4:39" x14ac:dyDescent="0.4">
      <c r="D123" s="127" t="s">
        <v>187</v>
      </c>
      <c r="E123" s="128"/>
      <c r="F123" s="128"/>
      <c r="G123" s="336" t="str">
        <f>IF(AND($T$14="",$V$14="",$X$14="",$Z$14=""),"","① " &amp; TEXT($T$14,"00")&amp;"時"&amp;TEXT($V$14,"00")&amp;"分～"&amp;TEXT($X$14,"00")&amp;"時"&amp;TEXT($Z$14,"00")&amp;"分")</f>
        <v>① 07時00分～21時45分</v>
      </c>
      <c r="H123" s="337"/>
      <c r="I123" s="337"/>
      <c r="J123" s="337"/>
      <c r="K123" s="354"/>
      <c r="L123" s="128" t="s">
        <v>97</v>
      </c>
      <c r="M123" s="128"/>
      <c r="N123" s="128"/>
      <c r="O123" s="336" t="str">
        <f>IF($M$27="","",IF($M$27="その他","その他（"&amp;$T$27&amp;"分）",$M$27))</f>
        <v>その他（45分）</v>
      </c>
      <c r="P123" s="337"/>
      <c r="Q123" s="337"/>
      <c r="R123" s="337"/>
      <c r="S123" s="338"/>
    </row>
    <row r="124" spans="4:39" x14ac:dyDescent="0.4">
      <c r="D124" s="127"/>
      <c r="E124" s="128"/>
      <c r="F124" s="128"/>
      <c r="G124" s="333" t="str">
        <f>IF(AND($T$16="",$V$16="",$X$16="",$Z$16=""),"","② " &amp; TEXT($T$16,"00")&amp;"時"&amp;TEXT($V$16,"00")&amp;"分～"&amp;TEXT($X$16,"00")&amp;"時"&amp;TEXT($Z$16,"00")&amp;"分")</f>
        <v/>
      </c>
      <c r="H124" s="334"/>
      <c r="I124" s="334"/>
      <c r="J124" s="334"/>
      <c r="K124" s="335"/>
      <c r="L124" s="128"/>
      <c r="M124" s="128"/>
      <c r="N124" s="128"/>
      <c r="O124" s="333" t="str">
        <f>IF(AND($T$29="",$V$29="",$X$29="",$Z$29=""),"","① " &amp; TEXT($T$29,"00")&amp;"時"&amp;TEXT($V$29,"00")&amp;"分～"&amp;TEXT($X$29,"00")&amp;"時"&amp;TEXT($Z$29,"00")&amp;"分")</f>
        <v>① 12時00分～12時45分</v>
      </c>
      <c r="P124" s="334"/>
      <c r="Q124" s="334"/>
      <c r="R124" s="334"/>
      <c r="S124" s="339"/>
    </row>
    <row r="125" spans="4:39" x14ac:dyDescent="0.4">
      <c r="D125" s="127"/>
      <c r="E125" s="128"/>
      <c r="F125" s="128"/>
      <c r="G125" s="333" t="str">
        <f>IF(AND($T$18="",$V$18="",$X$18="",$Z$18=""),"","③ " &amp; TEXT($T$18,"00")&amp;"時"&amp;TEXT($V$18,"00")&amp;"分～"&amp;TEXT($X$18,"00")&amp;"時"&amp;TEXT($Z$18,"00")&amp;"分")</f>
        <v/>
      </c>
      <c r="H125" s="334"/>
      <c r="I125" s="334"/>
      <c r="J125" s="334"/>
      <c r="K125" s="335"/>
      <c r="L125" s="128"/>
      <c r="M125" s="128"/>
      <c r="N125" s="128"/>
      <c r="O125" s="333" t="str">
        <f>IF(AND($T$31="",$V$31="",$X$31="",$Z$31=""),"","② " &amp; TEXT($T$31,"00")&amp;"時"&amp;TEXT($V$31,"00")&amp;"分～"&amp;TEXT($X$31,"00")&amp;"時"&amp;TEXT($Z$31,"00")&amp;"分")</f>
        <v>② 12時45分～13時30分</v>
      </c>
      <c r="P125" s="334"/>
      <c r="Q125" s="334"/>
      <c r="R125" s="334"/>
      <c r="S125" s="339"/>
    </row>
    <row r="126" spans="4:39" x14ac:dyDescent="0.4">
      <c r="D126" s="127"/>
      <c r="E126" s="128"/>
      <c r="F126" s="128"/>
      <c r="G126" s="333" t="str">
        <f>IF(AND($T$20="",$V$20="",$X$20="",$Z$20=""),"","④ " &amp; TEXT($T$20,"00")&amp;"時"&amp;TEXT($V$20,"00")&amp;"分～"&amp;TEXT($X$20,"00")&amp;"時"&amp;TEXT($Z$20,"00")&amp;"分")</f>
        <v/>
      </c>
      <c r="H126" s="334"/>
      <c r="I126" s="334"/>
      <c r="J126" s="334"/>
      <c r="K126" s="335"/>
      <c r="L126" s="128"/>
      <c r="M126" s="128"/>
      <c r="N126" s="128"/>
      <c r="O126" s="351" t="str">
        <f>IF(AND($T$33="",$V$33="",$X$33="",$Z$33=""),"","③ " &amp; TEXT($T$33,"00")&amp;"時"&amp;TEXT($V$33,"00")&amp;"分～"&amp;TEXT($X$33,"00")&amp;"時"&amp;TEXT($Z$33,"00")&amp;"分")</f>
        <v/>
      </c>
      <c r="P126" s="352"/>
      <c r="Q126" s="352"/>
      <c r="R126" s="352"/>
      <c r="S126" s="353"/>
      <c r="AD126" s="2" t="s">
        <v>189</v>
      </c>
      <c r="AE126" s="2" t="s">
        <v>100</v>
      </c>
      <c r="AF126" s="2" t="s">
        <v>102</v>
      </c>
      <c r="AG126" s="2" t="s">
        <v>104</v>
      </c>
      <c r="AH126" s="2" t="s">
        <v>106</v>
      </c>
      <c r="AI126" s="2" t="s">
        <v>108</v>
      </c>
      <c r="AJ126" s="2" t="s">
        <v>110</v>
      </c>
      <c r="AK126" s="2" t="s">
        <v>111</v>
      </c>
      <c r="AL126" s="2" t="s">
        <v>112</v>
      </c>
      <c r="AM126" s="2" t="s">
        <v>114</v>
      </c>
    </row>
    <row r="127" spans="4:39" x14ac:dyDescent="0.4">
      <c r="D127" s="127"/>
      <c r="E127" s="128"/>
      <c r="F127" s="128"/>
      <c r="G127" s="326" t="str">
        <f>IF(AND($M$22="",$O$22="",$Q$22="",$S$22="",$V$22="",$Z$22=""),"","または " &amp; TEXT($M$22,"00")&amp;"時"&amp;TEXT($O$22,"00")&amp;"分～"&amp;TEXT($Q$22,"00")&amp;"時"&amp;TEXT($S$22,"00")&amp;"分の間の、" &amp; $V$22 &amp; "時間以上/週" &amp; $Z$22 &amp; "日以上")</f>
        <v>または 08時00分～17時00分の間の、5時間以上/週3日以上</v>
      </c>
      <c r="H127" s="326"/>
      <c r="I127" s="326"/>
      <c r="J127" s="326"/>
      <c r="K127" s="326"/>
      <c r="L127" s="128" t="s">
        <v>188</v>
      </c>
      <c r="M127" s="128"/>
      <c r="N127" s="128"/>
      <c r="O127" s="101" t="str">
        <f>IF(AD$127=FALSE,"",AD$126)</f>
        <v/>
      </c>
      <c r="P127" s="102" t="str">
        <f t="shared" ref="P127:S127" si="0">IF(AE$127=FALSE,"",AE$126)</f>
        <v>火</v>
      </c>
      <c r="Q127" s="102" t="str">
        <f t="shared" si="0"/>
        <v/>
      </c>
      <c r="R127" s="102" t="str">
        <f t="shared" si="0"/>
        <v/>
      </c>
      <c r="S127" s="103" t="str">
        <f t="shared" si="0"/>
        <v/>
      </c>
      <c r="AD127" s="2" t="b">
        <v>0</v>
      </c>
      <c r="AE127" s="2" t="b">
        <v>1</v>
      </c>
      <c r="AF127" s="2" t="b">
        <v>0</v>
      </c>
      <c r="AG127" s="2" t="b">
        <v>0</v>
      </c>
      <c r="AH127" s="2" t="b">
        <v>0</v>
      </c>
      <c r="AI127" s="2" t="b">
        <v>1</v>
      </c>
      <c r="AJ127" s="2" t="b">
        <v>0</v>
      </c>
      <c r="AK127" s="2" t="b">
        <v>1</v>
      </c>
      <c r="AL127" s="2" t="b">
        <v>0</v>
      </c>
      <c r="AM127" s="2" t="b">
        <v>0</v>
      </c>
    </row>
    <row r="128" spans="4:39" x14ac:dyDescent="0.4">
      <c r="D128" s="127"/>
      <c r="E128" s="128"/>
      <c r="F128" s="128"/>
      <c r="G128" s="326"/>
      <c r="H128" s="326"/>
      <c r="I128" s="326"/>
      <c r="J128" s="326"/>
      <c r="K128" s="326"/>
      <c r="L128" s="128"/>
      <c r="M128" s="128"/>
      <c r="N128" s="128"/>
      <c r="O128" s="104" t="str">
        <f>IF(AI$127=FALSE,"",AI$126)</f>
        <v>土</v>
      </c>
      <c r="P128" s="105" t="str">
        <f>IF(AJ$127=FALSE,"",AJ$126)</f>
        <v/>
      </c>
      <c r="Q128" s="356" t="str">
        <f>IF(AK$127=FALSE,"",AK$126)</f>
        <v>週休２日</v>
      </c>
      <c r="R128" s="357"/>
      <c r="S128" s="358"/>
    </row>
    <row r="129" spans="4:33" x14ac:dyDescent="0.4">
      <c r="D129" s="127"/>
      <c r="E129" s="128"/>
      <c r="F129" s="128"/>
      <c r="G129" s="351" t="str">
        <f>IF($M$24="","","月" &amp; $M$24 &amp; "日／その他（" &amp; $Q$24 &amp; "）応相談")</f>
        <v/>
      </c>
      <c r="H129" s="352"/>
      <c r="I129" s="352"/>
      <c r="J129" s="352"/>
      <c r="K129" s="355"/>
      <c r="L129" s="128"/>
      <c r="M129" s="128"/>
      <c r="N129" s="128"/>
      <c r="O129" s="327" t="str">
        <f>IF($AL$127=FALSE,"",$P$36 &amp; "日/月")</f>
        <v/>
      </c>
      <c r="P129" s="327"/>
      <c r="Q129" s="327"/>
      <c r="R129" s="328" t="str">
        <f>IF(AM$127=FALSE,"",AM$126)</f>
        <v/>
      </c>
      <c r="S129" s="329"/>
    </row>
    <row r="130" spans="4:33" ht="30" customHeight="1" thickBot="1" x14ac:dyDescent="0.45">
      <c r="D130" s="110" t="s">
        <v>190</v>
      </c>
      <c r="E130" s="111"/>
      <c r="F130" s="111"/>
      <c r="G130" s="90" t="str">
        <f>IF($M$39="","",$M$39)</f>
        <v>有</v>
      </c>
      <c r="H130" s="91" t="str">
        <f>IF($S$39="","","■平均１日：" &amp; $S$39 &amp; "時間")</f>
        <v>■平均１日：1時間</v>
      </c>
      <c r="I130" s="92"/>
      <c r="J130" s="93"/>
      <c r="K130" s="93"/>
      <c r="L130" s="94" t="str">
        <f>IF($W$39="","","■月：" &amp; $W$39 &amp; "時間")</f>
        <v>■月：20時間</v>
      </c>
      <c r="M130" s="92"/>
      <c r="N130" s="94"/>
      <c r="O130" s="94" t="str">
        <f>IF($W$41="","","■残業の多い日：" &amp; $W$41 &amp; "時間")</f>
        <v>■残業の多い日：2時間</v>
      </c>
      <c r="P130" s="92"/>
      <c r="Q130" s="95"/>
      <c r="R130" s="95"/>
      <c r="S130" s="96"/>
    </row>
    <row r="131" spans="4:33" ht="25.5" customHeight="1" thickBot="1" x14ac:dyDescent="0.5">
      <c r="D131" s="14" t="s">
        <v>191</v>
      </c>
      <c r="L131" s="14"/>
      <c r="S131" s="15"/>
    </row>
    <row r="132" spans="4:33" ht="33.75" customHeight="1" x14ac:dyDescent="0.4">
      <c r="D132" s="362" t="s">
        <v>125</v>
      </c>
      <c r="E132" s="363"/>
      <c r="F132" s="364"/>
      <c r="G132" s="359" t="str">
        <f>IF(AD$133=FALSE,"",AD$132)</f>
        <v>健康保険</v>
      </c>
      <c r="H132" s="360"/>
      <c r="I132" s="360" t="str">
        <f>IF(AE$133=FALSE,"",AE$132)</f>
        <v>厚生年金保険</v>
      </c>
      <c r="J132" s="360"/>
      <c r="K132" s="360"/>
      <c r="L132" s="360" t="str">
        <f>IF(AF$133=FALSE,"",AF$132)</f>
        <v>雇用保険</v>
      </c>
      <c r="M132" s="360"/>
      <c r="N132" s="360" t="str">
        <f>IF(AG$133=FALSE,"",AG$132)</f>
        <v/>
      </c>
      <c r="O132" s="360"/>
      <c r="P132" s="360" t="s">
        <v>193</v>
      </c>
      <c r="Q132" s="360"/>
      <c r="R132" s="360"/>
      <c r="S132" s="361"/>
      <c r="AD132" s="2" t="s">
        <v>192</v>
      </c>
      <c r="AE132" s="2" t="s">
        <v>127</v>
      </c>
      <c r="AF132" s="2" t="s">
        <v>128</v>
      </c>
      <c r="AG132" s="2" t="s">
        <v>130</v>
      </c>
    </row>
    <row r="133" spans="4:33" ht="33.75" customHeight="1" x14ac:dyDescent="0.4">
      <c r="D133" s="340" t="s">
        <v>194</v>
      </c>
      <c r="E133" s="341"/>
      <c r="F133" s="342"/>
      <c r="G133" s="365" t="str">
        <f>IF(AND($P$47="",$X$47=""),"","■給与詳細（基本給）：月給：" &amp; TEXT($P$47,"#,##0")  &amp; "　円　／時給: " &amp; TEXT($X$47,"#,##0") &amp;"　円")</f>
        <v>■給与詳細（基本給）：月給：200,000　円　／時給: 0　円</v>
      </c>
      <c r="H133" s="366"/>
      <c r="I133" s="366"/>
      <c r="J133" s="366"/>
      <c r="K133" s="366"/>
      <c r="L133" s="366"/>
      <c r="M133" s="366"/>
      <c r="N133" s="366"/>
      <c r="O133" s="366"/>
      <c r="P133" s="366"/>
      <c r="Q133" s="366"/>
      <c r="R133" s="366"/>
      <c r="S133" s="367"/>
      <c r="AD133" s="2" t="b">
        <v>1</v>
      </c>
      <c r="AE133" s="2" t="b">
        <v>1</v>
      </c>
      <c r="AF133" s="2" t="b">
        <v>1</v>
      </c>
      <c r="AG133" s="2" t="b">
        <v>0</v>
      </c>
    </row>
    <row r="134" spans="4:33" ht="19.5" x14ac:dyDescent="0.4">
      <c r="D134" s="371" t="s">
        <v>195</v>
      </c>
      <c r="E134" s="372"/>
      <c r="F134" s="373"/>
      <c r="G134" s="368" t="str">
        <f>IF($M48="","",$M48)</f>
        <v>・資格手当：2,000円/月</v>
      </c>
      <c r="H134" s="369"/>
      <c r="I134" s="369"/>
      <c r="J134" s="369"/>
      <c r="K134" s="369"/>
      <c r="L134" s="369"/>
      <c r="M134" s="369"/>
      <c r="N134" s="369"/>
      <c r="O134" s="369"/>
      <c r="P134" s="369"/>
      <c r="Q134" s="369"/>
      <c r="R134" s="369"/>
      <c r="S134" s="370"/>
    </row>
    <row r="135" spans="4:33" ht="19.5" x14ac:dyDescent="0.4">
      <c r="D135" s="374"/>
      <c r="E135" s="375"/>
      <c r="F135" s="376"/>
      <c r="G135" s="97" t="str">
        <f t="shared" ref="G135:G137" si="1">IF($M49="","",$M49)</f>
        <v/>
      </c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106"/>
    </row>
    <row r="136" spans="4:33" ht="19.5" x14ac:dyDescent="0.4">
      <c r="D136" s="374"/>
      <c r="E136" s="375"/>
      <c r="F136" s="376"/>
      <c r="G136" s="97" t="str">
        <f t="shared" si="1"/>
        <v/>
      </c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106"/>
    </row>
    <row r="137" spans="4:33" ht="19.5" x14ac:dyDescent="0.4">
      <c r="D137" s="377"/>
      <c r="E137" s="378"/>
      <c r="F137" s="379"/>
      <c r="G137" s="99" t="str">
        <f t="shared" si="1"/>
        <v/>
      </c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7"/>
    </row>
    <row r="138" spans="4:33" ht="19.5" x14ac:dyDescent="0.4">
      <c r="D138" s="340" t="s">
        <v>197</v>
      </c>
      <c r="E138" s="341"/>
      <c r="F138" s="342"/>
      <c r="G138" s="343" t="str">
        <f>IF($M$53="","",$M$53)</f>
        <v>有</v>
      </c>
      <c r="H138" s="344"/>
      <c r="I138" s="344"/>
      <c r="J138" s="344"/>
      <c r="K138" s="345"/>
      <c r="L138" s="346" t="s">
        <v>198</v>
      </c>
      <c r="M138" s="341"/>
      <c r="N138" s="342"/>
      <c r="O138" s="343" t="str">
        <f>IF($R$53="","",$R$53)</f>
        <v>有</v>
      </c>
      <c r="P138" s="344"/>
      <c r="Q138" s="344"/>
      <c r="R138" s="344"/>
      <c r="S138" s="347"/>
    </row>
    <row r="139" spans="4:33" ht="19.5" x14ac:dyDescent="0.4">
      <c r="D139" s="340" t="s">
        <v>199</v>
      </c>
      <c r="E139" s="341"/>
      <c r="F139" s="342"/>
      <c r="G139" s="348" t="str">
        <f>IF(AND($K$55="",$O$55="",$R$55=""),"",$K$55 &amp; " 日締切　/" &amp; $O$55 &amp;"　"&amp; $R$55 &amp; "日支払い")</f>
        <v>末 日締切　/翌月　15日支払い</v>
      </c>
      <c r="H139" s="349"/>
      <c r="I139" s="349"/>
      <c r="J139" s="349"/>
      <c r="K139" s="349"/>
      <c r="L139" s="349"/>
      <c r="M139" s="349"/>
      <c r="N139" s="349"/>
      <c r="O139" s="349"/>
      <c r="P139" s="349"/>
      <c r="Q139" s="349"/>
      <c r="R139" s="349"/>
      <c r="S139" s="350"/>
    </row>
    <row r="140" spans="4:33" ht="19.5" x14ac:dyDescent="0.4">
      <c r="D140" s="340" t="s">
        <v>200</v>
      </c>
      <c r="E140" s="341"/>
      <c r="F140" s="342"/>
      <c r="G140" s="348" t="str">
        <f>IF($O$57="","",IF($S$57="","■育児・介護休暇： " &amp; $O$57,"■育児・介護休暇： " &amp; $O$57 &amp; "その他（" &amp; $S$57 &amp; "）"))</f>
        <v>■育児・介護休暇： 有</v>
      </c>
      <c r="H140" s="349"/>
      <c r="I140" s="349"/>
      <c r="J140" s="349"/>
      <c r="K140" s="349"/>
      <c r="L140" s="349"/>
      <c r="M140" s="349"/>
      <c r="N140" s="349"/>
      <c r="O140" s="349"/>
      <c r="P140" s="349"/>
      <c r="Q140" s="349"/>
      <c r="R140" s="349"/>
      <c r="S140" s="350"/>
    </row>
    <row r="141" spans="4:33" ht="19.5" x14ac:dyDescent="0.4">
      <c r="D141" s="340" t="s">
        <v>201</v>
      </c>
      <c r="E141" s="341"/>
      <c r="F141" s="342"/>
      <c r="G141" s="348" t="str">
        <f>IF($N$60="","",IF($S$60="","■有給休暇： " &amp; $N$60,"■有給休暇： " &amp; $N$60 &amp; "その他（" &amp; $S$60 &amp; "）"))</f>
        <v>■有給休暇： 法定通り</v>
      </c>
      <c r="H141" s="349"/>
      <c r="I141" s="349"/>
      <c r="J141" s="349"/>
      <c r="K141" s="349"/>
      <c r="L141" s="349"/>
      <c r="M141" s="349"/>
      <c r="N141" s="349"/>
      <c r="O141" s="349"/>
      <c r="P141" s="349"/>
      <c r="Q141" s="349"/>
      <c r="R141" s="349"/>
      <c r="S141" s="350"/>
    </row>
    <row r="142" spans="4:33" ht="19.5" x14ac:dyDescent="0.4">
      <c r="D142" s="340" t="s">
        <v>202</v>
      </c>
      <c r="E142" s="341"/>
      <c r="F142" s="342"/>
      <c r="G142" s="348" t="str">
        <f>IF($N$62="","",IF($S$62="","■退職金： " &amp; $N$62,"■退職金： " &amp; $N$62 &amp; "その他（" &amp; $S$57 &amp; "）"))</f>
        <v>■退職金： 無</v>
      </c>
      <c r="H142" s="349"/>
      <c r="I142" s="349"/>
      <c r="J142" s="349"/>
      <c r="K142" s="349"/>
      <c r="L142" s="349"/>
      <c r="M142" s="349"/>
      <c r="N142" s="349"/>
      <c r="O142" s="349"/>
      <c r="P142" s="349"/>
      <c r="Q142" s="349"/>
      <c r="R142" s="349"/>
      <c r="S142" s="350"/>
    </row>
    <row r="143" spans="4:33" ht="19.5" x14ac:dyDescent="0.4">
      <c r="D143" s="371" t="s">
        <v>203</v>
      </c>
      <c r="E143" s="372"/>
      <c r="F143" s="373"/>
      <c r="G143" s="348" t="str">
        <f>IF($M$64="","","■車通勤： " &amp; $M$64)</f>
        <v>■車通勤： 可</v>
      </c>
      <c r="H143" s="349"/>
      <c r="I143" s="349"/>
      <c r="J143" s="349"/>
      <c r="K143" s="349"/>
      <c r="L143" s="349" t="str">
        <f>IF($R$64="","",IF($W$64="","","■駐車場:　"&amp;$R$64&amp;"／"&amp;$W$64&amp;"　料金 "&amp;TEXT($Z$64,"#,##0") &amp; " 円"))</f>
        <v>■駐車場:　有／無料　料金 0 円</v>
      </c>
      <c r="M143" s="349"/>
      <c r="N143" s="349"/>
      <c r="O143" s="349"/>
      <c r="P143" s="349"/>
      <c r="Q143" s="349"/>
      <c r="R143" s="349"/>
      <c r="S143" s="350"/>
    </row>
    <row r="144" spans="4:33" ht="20.25" thickBot="1" x14ac:dyDescent="0.45">
      <c r="D144" s="380"/>
      <c r="E144" s="381"/>
      <c r="F144" s="382"/>
      <c r="G144" s="383" t="str">
        <f>IF($O$66="","",IF($T$66="","■交通費の別途支給　" &amp; $O$66,"■交通費の別途支給　" &amp; $O$66 &amp;"　※上限　" &amp; TEXT($T$66,"#,##0") &amp; "円まで"))</f>
        <v>■交通費の別途支給　有　※上限　10,000円まで</v>
      </c>
      <c r="H144" s="384"/>
      <c r="I144" s="384"/>
      <c r="J144" s="384"/>
      <c r="K144" s="384"/>
      <c r="L144" s="384"/>
      <c r="M144" s="384"/>
      <c r="N144" s="384"/>
      <c r="O144" s="384"/>
      <c r="P144" s="384"/>
      <c r="Q144" s="384"/>
      <c r="R144" s="384"/>
      <c r="S144" s="385"/>
    </row>
    <row r="145" spans="4:19" ht="25.5" customHeight="1" thickBot="1" x14ac:dyDescent="0.5">
      <c r="D145" s="14" t="s">
        <v>205</v>
      </c>
      <c r="L145" s="14"/>
      <c r="S145" s="15"/>
    </row>
    <row r="146" spans="4:19" ht="19.5" x14ac:dyDescent="0.4">
      <c r="D146" s="108" t="s">
        <v>206</v>
      </c>
      <c r="E146" s="109"/>
      <c r="F146" s="109"/>
      <c r="G146" s="386" t="str">
        <f>IF($M$71="","","■ロッカー：" &amp;$M$71)</f>
        <v>■ロッカー：有</v>
      </c>
      <c r="H146" s="386"/>
      <c r="I146" s="386"/>
      <c r="J146" s="386"/>
      <c r="K146" s="386" t="str">
        <f>IF($R$71="","","■更衣室：" &amp;$R$71)</f>
        <v>■更衣室：有</v>
      </c>
      <c r="L146" s="386"/>
      <c r="M146" s="386"/>
      <c r="N146" s="386"/>
      <c r="O146" s="386" t="str">
        <f>IF($W$71="","","■休憩室：" &amp;$W$71)</f>
        <v>■休憩室：有</v>
      </c>
      <c r="P146" s="386"/>
      <c r="Q146" s="386"/>
      <c r="R146" s="386"/>
      <c r="S146" s="396"/>
    </row>
    <row r="147" spans="4:19" ht="19.5" x14ac:dyDescent="0.4">
      <c r="D147" s="127"/>
      <c r="E147" s="128"/>
      <c r="F147" s="128"/>
      <c r="G147" s="394" t="str">
        <f>IF($M$73="","","■食堂：" &amp;$M$73)</f>
        <v>■食堂：無</v>
      </c>
      <c r="H147" s="394"/>
      <c r="I147" s="394"/>
      <c r="J147" s="394"/>
      <c r="K147" s="394" t="str">
        <f>IF($R$73="","",IF($U$73="","■給食：" &amp; $R$73,"■給食：" &amp; $R$73 &amp; "（" &amp; TEXT($U$73,"#,##0") &amp; " 円）"))</f>
        <v>■給食：有（10,000 円）</v>
      </c>
      <c r="L147" s="394"/>
      <c r="M147" s="394"/>
      <c r="N147" s="394"/>
      <c r="O147" s="394"/>
      <c r="P147" s="394"/>
      <c r="Q147" s="394"/>
      <c r="R147" s="394"/>
      <c r="S147" s="395"/>
    </row>
    <row r="148" spans="4:19" ht="19.5" customHeight="1" x14ac:dyDescent="0.4">
      <c r="D148" s="127"/>
      <c r="E148" s="128"/>
      <c r="F148" s="128"/>
      <c r="G148" s="397" t="str">
        <f>IF($M$75="","",$M$75)</f>
        <v/>
      </c>
      <c r="H148" s="397"/>
      <c r="I148" s="397"/>
      <c r="J148" s="397"/>
      <c r="K148" s="397"/>
      <c r="L148" s="397"/>
      <c r="M148" s="397"/>
      <c r="N148" s="397"/>
      <c r="O148" s="397"/>
      <c r="P148" s="397"/>
      <c r="Q148" s="397"/>
      <c r="R148" s="397"/>
      <c r="S148" s="398"/>
    </row>
    <row r="149" spans="4:19" x14ac:dyDescent="0.4">
      <c r="D149" s="127"/>
      <c r="E149" s="128"/>
      <c r="F149" s="128"/>
      <c r="G149" s="399" t="str">
        <f>IF($M$76="","",$M$76)</f>
        <v/>
      </c>
      <c r="H149" s="399"/>
      <c r="I149" s="399"/>
      <c r="J149" s="399"/>
      <c r="K149" s="399"/>
      <c r="L149" s="399"/>
      <c r="M149" s="399"/>
      <c r="N149" s="399"/>
      <c r="O149" s="399"/>
      <c r="P149" s="399"/>
      <c r="Q149" s="399"/>
      <c r="R149" s="399"/>
      <c r="S149" s="400"/>
    </row>
    <row r="150" spans="4:19" ht="19.5" x14ac:dyDescent="0.4">
      <c r="D150" s="371" t="s">
        <v>207</v>
      </c>
      <c r="E150" s="372"/>
      <c r="F150" s="373"/>
      <c r="G150" s="401" t="str">
        <f>IF($M$78="","",IF($R$78="","■制服： " &amp; $M$78,"■制服： " &amp; $M$78 &amp; "購入の場合（" &amp; $R$78 &amp; "）"))</f>
        <v>■制服： 有</v>
      </c>
      <c r="H150" s="402"/>
      <c r="I150" s="402"/>
      <c r="J150" s="402"/>
      <c r="K150" s="402"/>
      <c r="L150" s="402"/>
      <c r="M150" s="402"/>
      <c r="N150" s="402"/>
      <c r="O150" s="402"/>
      <c r="P150" s="402"/>
      <c r="Q150" s="402"/>
      <c r="R150" s="402"/>
      <c r="S150" s="403"/>
    </row>
    <row r="151" spans="4:19" ht="19.5" x14ac:dyDescent="0.4">
      <c r="D151" s="374"/>
      <c r="E151" s="375"/>
      <c r="F151" s="376"/>
      <c r="G151" s="404" t="str">
        <f>IF($N$80="","","■貸与品詳細: " &amp; $N$80)</f>
        <v>■貸与品詳細: ウインドウブレーカー・ポロシャツ・エプロン</v>
      </c>
      <c r="H151" s="405"/>
      <c r="I151" s="405"/>
      <c r="J151" s="405"/>
      <c r="K151" s="405"/>
      <c r="L151" s="405"/>
      <c r="M151" s="405"/>
      <c r="N151" s="405"/>
      <c r="O151" s="405"/>
      <c r="P151" s="405"/>
      <c r="Q151" s="405"/>
      <c r="R151" s="405"/>
      <c r="S151" s="406"/>
    </row>
    <row r="152" spans="4:19" ht="19.5" x14ac:dyDescent="0.4">
      <c r="D152" s="377"/>
      <c r="E152" s="378"/>
      <c r="F152" s="379"/>
      <c r="G152" s="387" t="str">
        <f>IF($N$81="","","■各自用意する物: " &amp; $N$81)</f>
        <v>■各自用意する物: 必要に応じて着替え</v>
      </c>
      <c r="H152" s="388"/>
      <c r="I152" s="388"/>
      <c r="J152" s="388"/>
      <c r="K152" s="388"/>
      <c r="L152" s="388"/>
      <c r="M152" s="388"/>
      <c r="N152" s="388"/>
      <c r="O152" s="388"/>
      <c r="P152" s="388"/>
      <c r="Q152" s="388"/>
      <c r="R152" s="388"/>
      <c r="S152" s="389"/>
    </row>
    <row r="153" spans="4:19" ht="44.25" customHeight="1" thickBot="1" x14ac:dyDescent="0.45">
      <c r="D153" s="110" t="s">
        <v>177</v>
      </c>
      <c r="E153" s="111"/>
      <c r="F153" s="111"/>
      <c r="G153" s="390" t="str">
        <f>IF($N$83="","",$N$83)</f>
        <v>利用者・職員双方の安全を最優先に、動きやすく露出が少ない服装を心がけてください。</v>
      </c>
      <c r="H153" s="390"/>
      <c r="I153" s="390"/>
      <c r="J153" s="390"/>
      <c r="K153" s="390"/>
      <c r="L153" s="390"/>
      <c r="M153" s="390"/>
      <c r="N153" s="390"/>
      <c r="O153" s="390"/>
      <c r="P153" s="390"/>
      <c r="Q153" s="390"/>
      <c r="R153" s="390"/>
      <c r="S153" s="391"/>
    </row>
    <row r="154" spans="4:19" ht="19.5" thickBot="1" x14ac:dyDescent="0.45"/>
    <row r="155" spans="4:19" ht="44.25" customHeight="1" thickBot="1" x14ac:dyDescent="0.45">
      <c r="D155" s="121" t="s">
        <v>182</v>
      </c>
      <c r="E155" s="122"/>
      <c r="F155" s="122"/>
      <c r="G155" s="392" t="str">
        <f>IF($N$85="","",$N$85)</f>
        <v/>
      </c>
      <c r="H155" s="392"/>
      <c r="I155" s="392"/>
      <c r="J155" s="392"/>
      <c r="K155" s="392"/>
      <c r="L155" s="392"/>
      <c r="M155" s="392"/>
      <c r="N155" s="392"/>
      <c r="O155" s="392"/>
      <c r="P155" s="392"/>
      <c r="Q155" s="392"/>
      <c r="R155" s="392"/>
      <c r="S155" s="393"/>
    </row>
    <row r="175" ht="33.75" customHeight="1" x14ac:dyDescent="0.4"/>
    <row r="176" ht="6.75" customHeight="1" x14ac:dyDescent="0.4"/>
    <row r="177" ht="37.5" customHeight="1" x14ac:dyDescent="0.4"/>
    <row r="178" ht="11.25" customHeight="1" x14ac:dyDescent="0.4"/>
    <row r="180" ht="11.25" customHeight="1" x14ac:dyDescent="0.4"/>
    <row r="183" ht="36" customHeight="1" x14ac:dyDescent="0.4"/>
    <row r="184" ht="36" customHeight="1" x14ac:dyDescent="0.4"/>
    <row r="185" ht="36" customHeight="1" x14ac:dyDescent="0.4"/>
    <row r="186" ht="8.25" customHeight="1" x14ac:dyDescent="0.4"/>
    <row r="187" ht="36" customHeight="1" x14ac:dyDescent="0.4"/>
    <row r="188" ht="36" customHeight="1" x14ac:dyDescent="0.4"/>
    <row r="189" ht="36" customHeight="1" x14ac:dyDescent="0.4"/>
    <row r="190" ht="8.25" customHeight="1" x14ac:dyDescent="0.4"/>
    <row r="191" ht="36" customHeight="1" x14ac:dyDescent="0.4"/>
    <row r="192" ht="8.25" customHeight="1" x14ac:dyDescent="0.4"/>
    <row r="193" ht="84" customHeight="1" x14ac:dyDescent="0.4"/>
    <row r="194" ht="15.75" customHeight="1" x14ac:dyDescent="0.4"/>
    <row r="196" ht="36" customHeight="1" x14ac:dyDescent="0.4"/>
    <row r="197" ht="20.25" customHeight="1" x14ac:dyDescent="0.4"/>
    <row r="201" ht="42.75" customHeight="1" x14ac:dyDescent="0.4"/>
    <row r="202" ht="67.5" customHeight="1" x14ac:dyDescent="0.4"/>
    <row r="203" ht="18.75" customHeight="1" x14ac:dyDescent="0.4"/>
  </sheetData>
  <protectedRanges>
    <protectedRange sqref="M75:AA76 R53:S53 O55:P55 O57:P57 N60 P60 N62 P62 M64 R64 W64 O66 M71 R71 W71 M73 R73 M85:AA85 Q66 M80:AA81 M78 M83:AA83 M8:R8 M12:R12 M10:R10 M27:R27 M39:N39 M47:U47 X47:AA47 M48:AA51 M53:N53" name="範囲1"/>
  </protectedRanges>
  <mergeCells count="152">
    <mergeCell ref="G152:S152"/>
    <mergeCell ref="D150:F152"/>
    <mergeCell ref="G153:S153"/>
    <mergeCell ref="D153:F153"/>
    <mergeCell ref="D155:F155"/>
    <mergeCell ref="G155:S155"/>
    <mergeCell ref="K147:S147"/>
    <mergeCell ref="O146:S146"/>
    <mergeCell ref="G148:S148"/>
    <mergeCell ref="G149:S149"/>
    <mergeCell ref="D146:F149"/>
    <mergeCell ref="G150:S150"/>
    <mergeCell ref="G151:S151"/>
    <mergeCell ref="G147:J147"/>
    <mergeCell ref="D143:F144"/>
    <mergeCell ref="G144:S144"/>
    <mergeCell ref="G146:J146"/>
    <mergeCell ref="K146:N146"/>
    <mergeCell ref="D140:F140"/>
    <mergeCell ref="G140:S140"/>
    <mergeCell ref="D141:F141"/>
    <mergeCell ref="G141:S141"/>
    <mergeCell ref="D142:F142"/>
    <mergeCell ref="G142:S142"/>
    <mergeCell ref="G143:K143"/>
    <mergeCell ref="L143:S143"/>
    <mergeCell ref="D138:F138"/>
    <mergeCell ref="G138:K138"/>
    <mergeCell ref="L138:N138"/>
    <mergeCell ref="O138:S138"/>
    <mergeCell ref="D139:F139"/>
    <mergeCell ref="G139:S139"/>
    <mergeCell ref="O125:S125"/>
    <mergeCell ref="O126:S126"/>
    <mergeCell ref="G123:K123"/>
    <mergeCell ref="G129:K129"/>
    <mergeCell ref="Q128:S128"/>
    <mergeCell ref="G132:H132"/>
    <mergeCell ref="I132:K132"/>
    <mergeCell ref="L132:M132"/>
    <mergeCell ref="N132:O132"/>
    <mergeCell ref="P132:S132"/>
    <mergeCell ref="D132:F132"/>
    <mergeCell ref="D130:F130"/>
    <mergeCell ref="D133:F133"/>
    <mergeCell ref="G133:S133"/>
    <mergeCell ref="G134:S134"/>
    <mergeCell ref="D134:F137"/>
    <mergeCell ref="K83:M83"/>
    <mergeCell ref="N83:AA83"/>
    <mergeCell ref="K85:M85"/>
    <mergeCell ref="N85:AA85"/>
    <mergeCell ref="D121:F121"/>
    <mergeCell ref="G121:O121"/>
    <mergeCell ref="P121:S121"/>
    <mergeCell ref="D123:F129"/>
    <mergeCell ref="L123:N126"/>
    <mergeCell ref="L127:N129"/>
    <mergeCell ref="G127:K128"/>
    <mergeCell ref="O129:Q129"/>
    <mergeCell ref="R129:S129"/>
    <mergeCell ref="G122:S122"/>
    <mergeCell ref="G124:K124"/>
    <mergeCell ref="G125:K125"/>
    <mergeCell ref="G126:K126"/>
    <mergeCell ref="O123:S123"/>
    <mergeCell ref="O124:S124"/>
    <mergeCell ref="K80:M80"/>
    <mergeCell ref="K81:M81"/>
    <mergeCell ref="N80:AA80"/>
    <mergeCell ref="N81:AA81"/>
    <mergeCell ref="K73:L73"/>
    <mergeCell ref="M73:N73"/>
    <mergeCell ref="P73:Q73"/>
    <mergeCell ref="R73:S73"/>
    <mergeCell ref="U73:W73"/>
    <mergeCell ref="K75:L76"/>
    <mergeCell ref="M75:AA75"/>
    <mergeCell ref="M76:AA76"/>
    <mergeCell ref="W71:X71"/>
    <mergeCell ref="R64:S64"/>
    <mergeCell ref="U64:V64"/>
    <mergeCell ref="W64:X64"/>
    <mergeCell ref="Z64:AA64"/>
    <mergeCell ref="O66:Q66"/>
    <mergeCell ref="K66:N66"/>
    <mergeCell ref="T66:V66"/>
    <mergeCell ref="D78:J79"/>
    <mergeCell ref="K78:L78"/>
    <mergeCell ref="M78:N78"/>
    <mergeCell ref="R78:AA78"/>
    <mergeCell ref="D45:J45"/>
    <mergeCell ref="D47:J51"/>
    <mergeCell ref="M48:AA48"/>
    <mergeCell ref="D53:J53"/>
    <mergeCell ref="K53:L53"/>
    <mergeCell ref="K47:O47"/>
    <mergeCell ref="P47:T47"/>
    <mergeCell ref="V47:W47"/>
    <mergeCell ref="X47:Z47"/>
    <mergeCell ref="M49:AA49"/>
    <mergeCell ref="M50:AA50"/>
    <mergeCell ref="M51:AA51"/>
    <mergeCell ref="K48:L51"/>
    <mergeCell ref="M53:N53"/>
    <mergeCell ref="P53:Q53"/>
    <mergeCell ref="D8:J8"/>
    <mergeCell ref="K8:L8"/>
    <mergeCell ref="D12:J13"/>
    <mergeCell ref="K12:L12"/>
    <mergeCell ref="D26:J27"/>
    <mergeCell ref="K27:L27"/>
    <mergeCell ref="M27:R27"/>
    <mergeCell ref="D39:J40"/>
    <mergeCell ref="K39:L39"/>
    <mergeCell ref="M39:N39"/>
    <mergeCell ref="M8:R8"/>
    <mergeCell ref="D35:J36"/>
    <mergeCell ref="D55:J55"/>
    <mergeCell ref="D57:J57"/>
    <mergeCell ref="K57:N57"/>
    <mergeCell ref="O57:P57"/>
    <mergeCell ref="B87:AB87"/>
    <mergeCell ref="D85:J86"/>
    <mergeCell ref="D60:J61"/>
    <mergeCell ref="D71:J72"/>
    <mergeCell ref="K71:L71"/>
    <mergeCell ref="D64:J65"/>
    <mergeCell ref="K64:L64"/>
    <mergeCell ref="M64:N64"/>
    <mergeCell ref="P64:Q64"/>
    <mergeCell ref="S57:Z57"/>
    <mergeCell ref="S60:Z60"/>
    <mergeCell ref="K60:M60"/>
    <mergeCell ref="N60:P60"/>
    <mergeCell ref="K62:M62"/>
    <mergeCell ref="N62:P62"/>
    <mergeCell ref="S62:Z62"/>
    <mergeCell ref="M71:N71"/>
    <mergeCell ref="P71:Q71"/>
    <mergeCell ref="R71:S71"/>
    <mergeCell ref="U71:V71"/>
    <mergeCell ref="T8:AA8"/>
    <mergeCell ref="M12:R12"/>
    <mergeCell ref="T12:AA12"/>
    <mergeCell ref="K10:L10"/>
    <mergeCell ref="M10:R10"/>
    <mergeCell ref="W22:Y22"/>
    <mergeCell ref="Q24:Y24"/>
    <mergeCell ref="R53:S53"/>
    <mergeCell ref="O55:P55"/>
    <mergeCell ref="K45:L45"/>
  </mergeCells>
  <phoneticPr fontId="2"/>
  <dataValidations count="10">
    <dataValidation imeMode="off" allowBlank="1" showInputMessage="1" showErrorMessage="1" sqref="AA47 P47 X47 U47" xr:uid="{67AC6A90-D1E8-4004-A3F1-578764B11ECD}"/>
    <dataValidation type="list" imeMode="fullKatakana" allowBlank="1" showInputMessage="1" showErrorMessage="1" sqref="M8:R8" xr:uid="{AB8C5510-C702-4006-8EC6-E87BD31A4F2D}">
      <formula1>"正社員,契約社員,パート,その他"</formula1>
    </dataValidation>
    <dataValidation type="list" imeMode="fullKatakana" allowBlank="1" showInputMessage="1" showErrorMessage="1" sqref="M12:R12" xr:uid="{10C1F0CE-A3A3-4BEE-8AD8-453B2673565B}">
      <formula1>"固定,シフト,その他"</formula1>
    </dataValidation>
    <dataValidation type="list" imeMode="fullKatakana" allowBlank="1" showInputMessage="1" showErrorMessage="1" sqref="M10:R10 N62:P62 R64:S64 O66:Q66 M71:N71 R71:S71 W71:X71 M73:N73 R73:S73 M78:N78" xr:uid="{50BD1B87-4C83-4F52-858B-60E228E274EC}">
      <formula1>"有,無"</formula1>
    </dataValidation>
    <dataValidation type="list" imeMode="fullKatakana" allowBlank="1" showInputMessage="1" showErrorMessage="1" sqref="M27:R27" xr:uid="{CAA13649-BED5-4684-85A2-71F63805431F}">
      <formula1>"固定,交代（60分）,その他"</formula1>
    </dataValidation>
    <dataValidation type="list" imeMode="fullKatakana" allowBlank="1" showInputMessage="1" showErrorMessage="1" sqref="M39:N39 M53:N53 R53:S53 O57:P57" xr:uid="{41174CE3-3082-42EA-8C76-19767ED571E6}">
      <formula1>"無,有"</formula1>
    </dataValidation>
    <dataValidation type="list" imeMode="fullKatakana" allowBlank="1" showInputMessage="1" showErrorMessage="1" sqref="O55:P55" xr:uid="{B4F6B9AF-C0FC-4F39-B301-A866458EFB72}">
      <formula1>"当月,翌月"</formula1>
    </dataValidation>
    <dataValidation type="list" imeMode="fullKatakana" allowBlank="1" showInputMessage="1" showErrorMessage="1" sqref="M64" xr:uid="{7782798E-5113-4C16-BEB9-A8E4EEB797A0}">
      <formula1>"可,不可"</formula1>
    </dataValidation>
    <dataValidation type="list" imeMode="fullKatakana" allowBlank="1" showInputMessage="1" showErrorMessage="1" sqref="W64:X64" xr:uid="{1A34051A-CBE4-4F95-B533-AE87A50FFBCD}">
      <formula1>"無料,有料"</formula1>
    </dataValidation>
    <dataValidation type="list" imeMode="fullKatakana" allowBlank="1" showInputMessage="1" showErrorMessage="1" sqref="N60:P60" xr:uid="{AF1D9E43-4313-4135-820D-BAE093758166}">
      <formula1>"法定通り,その他"</formula1>
    </dataValidation>
  </dataValidations>
  <printOptions horizontalCentered="1"/>
  <pageMargins left="0.51181102362204722" right="0.51181102362204722" top="0.51181102362204722" bottom="0.51181102362204722" header="0.31496062992125984" footer="0.31496062992125984"/>
  <pageSetup paperSize="9" scale="90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409" r:id="rId4" name="Check Box 25">
              <controlPr defaultSize="0" autoFill="0" autoLine="0" autoPict="0">
                <anchor moveWithCells="1">
                  <from>
                    <xdr:col>10</xdr:col>
                    <xdr:colOff>200025</xdr:colOff>
                    <xdr:row>33</xdr:row>
                    <xdr:rowOff>228600</xdr:rowOff>
                  </from>
                  <to>
                    <xdr:col>11</xdr:col>
                    <xdr:colOff>28575</xdr:colOff>
                    <xdr:row>34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" r:id="rId5" name="Check Box 38">
              <controlPr defaultSize="0" autoFill="0" autoLine="0" autoPict="0">
                <anchor moveWithCells="1">
                  <from>
                    <xdr:col>12</xdr:col>
                    <xdr:colOff>200025</xdr:colOff>
                    <xdr:row>33</xdr:row>
                    <xdr:rowOff>228600</xdr:rowOff>
                  </from>
                  <to>
                    <xdr:col>13</xdr:col>
                    <xdr:colOff>28575</xdr:colOff>
                    <xdr:row>34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3" r:id="rId6" name="Check Box 39">
              <controlPr defaultSize="0" autoFill="0" autoLine="0" autoPict="0">
                <anchor moveWithCells="1">
                  <from>
                    <xdr:col>14</xdr:col>
                    <xdr:colOff>200025</xdr:colOff>
                    <xdr:row>33</xdr:row>
                    <xdr:rowOff>228600</xdr:rowOff>
                  </from>
                  <to>
                    <xdr:col>15</xdr:col>
                    <xdr:colOff>28575</xdr:colOff>
                    <xdr:row>34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7" name="Check Box 40">
              <controlPr defaultSize="0" autoFill="0" autoLine="0" autoPict="0">
                <anchor moveWithCells="1">
                  <from>
                    <xdr:col>16</xdr:col>
                    <xdr:colOff>200025</xdr:colOff>
                    <xdr:row>33</xdr:row>
                    <xdr:rowOff>228600</xdr:rowOff>
                  </from>
                  <to>
                    <xdr:col>17</xdr:col>
                    <xdr:colOff>28575</xdr:colOff>
                    <xdr:row>34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5" r:id="rId8" name="Check Box 41">
              <controlPr defaultSize="0" autoFill="0" autoLine="0" autoPict="0">
                <anchor moveWithCells="1">
                  <from>
                    <xdr:col>18</xdr:col>
                    <xdr:colOff>200025</xdr:colOff>
                    <xdr:row>33</xdr:row>
                    <xdr:rowOff>228600</xdr:rowOff>
                  </from>
                  <to>
                    <xdr:col>19</xdr:col>
                    <xdr:colOff>28575</xdr:colOff>
                    <xdr:row>34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6" r:id="rId9" name="Check Box 42">
              <controlPr defaultSize="0" autoFill="0" autoLine="0" autoPict="0">
                <anchor moveWithCells="1">
                  <from>
                    <xdr:col>20</xdr:col>
                    <xdr:colOff>200025</xdr:colOff>
                    <xdr:row>33</xdr:row>
                    <xdr:rowOff>228600</xdr:rowOff>
                  </from>
                  <to>
                    <xdr:col>21</xdr:col>
                    <xdr:colOff>28575</xdr:colOff>
                    <xdr:row>34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7" r:id="rId10" name="Check Box 43">
              <controlPr defaultSize="0" autoFill="0" autoLine="0" autoPict="0">
                <anchor moveWithCells="1">
                  <from>
                    <xdr:col>22</xdr:col>
                    <xdr:colOff>200025</xdr:colOff>
                    <xdr:row>33</xdr:row>
                    <xdr:rowOff>228600</xdr:rowOff>
                  </from>
                  <to>
                    <xdr:col>23</xdr:col>
                    <xdr:colOff>28575</xdr:colOff>
                    <xdr:row>34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8" r:id="rId11" name="Check Box 44">
              <controlPr defaultSize="0" autoFill="0" autoLine="0" autoPict="0">
                <anchor moveWithCells="1">
                  <from>
                    <xdr:col>10</xdr:col>
                    <xdr:colOff>200025</xdr:colOff>
                    <xdr:row>34</xdr:row>
                    <xdr:rowOff>276225</xdr:rowOff>
                  </from>
                  <to>
                    <xdr:col>11</xdr:col>
                    <xdr:colOff>28575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9" r:id="rId12" name="Check Box 45">
              <controlPr defaultSize="0" autoFill="0" autoLine="0" autoPict="0">
                <anchor moveWithCells="1">
                  <from>
                    <xdr:col>14</xdr:col>
                    <xdr:colOff>200025</xdr:colOff>
                    <xdr:row>34</xdr:row>
                    <xdr:rowOff>276225</xdr:rowOff>
                  </from>
                  <to>
                    <xdr:col>15</xdr:col>
                    <xdr:colOff>28575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13" name="Check Box 49">
              <controlPr defaultSize="0" autoFill="0" autoLine="0" autoPict="0">
                <anchor moveWithCells="1">
                  <from>
                    <xdr:col>12</xdr:col>
                    <xdr:colOff>200025</xdr:colOff>
                    <xdr:row>43</xdr:row>
                    <xdr:rowOff>228600</xdr:rowOff>
                  </from>
                  <to>
                    <xdr:col>13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4" r:id="rId14" name="Check Box 50">
              <controlPr defaultSize="0" autoFill="0" autoLine="0" autoPict="0">
                <anchor moveWithCells="1">
                  <from>
                    <xdr:col>15</xdr:col>
                    <xdr:colOff>200025</xdr:colOff>
                    <xdr:row>43</xdr:row>
                    <xdr:rowOff>228600</xdr:rowOff>
                  </from>
                  <to>
                    <xdr:col>16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5" r:id="rId15" name="Check Box 51">
              <controlPr defaultSize="0" autoFill="0" autoLine="0" autoPict="0">
                <anchor moveWithCells="1">
                  <from>
                    <xdr:col>19</xdr:col>
                    <xdr:colOff>200025</xdr:colOff>
                    <xdr:row>43</xdr:row>
                    <xdr:rowOff>228600</xdr:rowOff>
                  </from>
                  <to>
                    <xdr:col>20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6" r:id="rId16" name="Check Box 52">
              <controlPr defaultSize="0" autoFill="0" autoLine="0" autoPict="0">
                <anchor moveWithCells="1">
                  <from>
                    <xdr:col>22</xdr:col>
                    <xdr:colOff>200025</xdr:colOff>
                    <xdr:row>43</xdr:row>
                    <xdr:rowOff>228600</xdr:rowOff>
                  </from>
                  <to>
                    <xdr:col>23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求人票入力フォーム</vt:lpstr>
      <vt:lpstr>直接雇用時の雇用条件</vt:lpstr>
      <vt:lpstr>求人票入力フォーム!Print_Area</vt:lpstr>
      <vt:lpstr>直接雇用時の雇用条件!Print_Area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PC0002-1909</dc:creator>
  <cp:lastModifiedBy>PC0201-2007</cp:lastModifiedBy>
  <cp:lastPrinted>2021-05-25T02:42:51Z</cp:lastPrinted>
  <dcterms:created xsi:type="dcterms:W3CDTF">2020-03-27T10:13:49Z</dcterms:created>
  <dcterms:modified xsi:type="dcterms:W3CDTF">2021-06-15T01:01:46Z</dcterms:modified>
</cp:coreProperties>
</file>